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120" activeTab="0"/>
  </bookViews>
  <sheets>
    <sheet name="專業科目" sheetId="1" r:id="rId1"/>
    <sheet name="通識日四技全課程表(101後)" sheetId="2" r:id="rId2"/>
    <sheet name="學分配當表" sheetId="3" r:id="rId3"/>
  </sheets>
  <definedNames>
    <definedName name="_xlnm.Print_Area" localSheetId="0">'專業科目'!$A$34:$W$65</definedName>
    <definedName name="_xlnm.Print_Titles" localSheetId="0">'專業科目'!$1:$3</definedName>
    <definedName name="_xlnm.Print_Titles" localSheetId="1">'通識日四技全課程表(101後)'!$1:$3</definedName>
  </definedNames>
  <calcPr fullCalcOnLoad="1"/>
</workbook>
</file>

<file path=xl/sharedStrings.xml><?xml version="1.0" encoding="utf-8"?>
<sst xmlns="http://schemas.openxmlformats.org/spreadsheetml/2006/main" count="354" uniqueCount="209">
  <si>
    <r>
      <rPr>
        <sz val="10"/>
        <rFont val="標楷體"/>
        <family val="4"/>
      </rPr>
      <t>一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</si>
  <si>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t>1.請注意每學期開課數應符合學生最低修課學分下限。</t>
  </si>
  <si>
    <t>2.專業選修開課數請控管在畢業選修學分數1.5倍內。</t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</si>
  <si>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</si>
  <si>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</si>
  <si>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必修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</si>
  <si>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</si>
  <si>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</si>
  <si>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</si>
  <si>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ㄧ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</si>
  <si>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</si>
  <si>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</si>
  <si>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</si>
  <si>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</si>
  <si>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資訊素養</t>
    </r>
  </si>
  <si>
    <r>
      <rPr>
        <sz val="11"/>
        <color indexed="8"/>
        <rFont val="標楷體"/>
        <family val="4"/>
      </rPr>
      <t>核心通識</t>
    </r>
  </si>
  <si>
    <t>通識基礎</t>
  </si>
  <si>
    <t>必修小計</t>
  </si>
  <si>
    <t>選修小計</t>
  </si>
  <si>
    <t>共同科目</t>
  </si>
  <si>
    <r>
      <rPr>
        <sz val="10"/>
        <rFont val="標楷體"/>
        <family val="4"/>
      </rPr>
      <t>備註</t>
    </r>
  </si>
  <si>
    <t>設計圖學</t>
  </si>
  <si>
    <t>校外實習</t>
  </si>
  <si>
    <r>
      <rPr>
        <sz val="6"/>
        <color indexed="8"/>
        <rFont val="標楷體"/>
        <family val="4"/>
      </rPr>
      <t>學年</t>
    </r>
  </si>
  <si>
    <r>
      <rPr>
        <sz val="9"/>
        <color indexed="8"/>
        <rFont val="標楷體"/>
        <family val="4"/>
      </rPr>
      <t>必選別</t>
    </r>
  </si>
  <si>
    <r>
      <rPr>
        <sz val="9"/>
        <color indexed="8"/>
        <rFont val="標楷體"/>
        <family val="4"/>
      </rPr>
      <t>一　　年　　級</t>
    </r>
  </si>
  <si>
    <r>
      <rPr>
        <sz val="9"/>
        <color indexed="8"/>
        <rFont val="標楷體"/>
        <family val="4"/>
      </rPr>
      <t>二　　年　　級</t>
    </r>
  </si>
  <si>
    <r>
      <rPr>
        <sz val="9"/>
        <color indexed="8"/>
        <rFont val="標楷體"/>
        <family val="4"/>
      </rPr>
      <t>三　　年　　級</t>
    </r>
  </si>
  <si>
    <r>
      <rPr>
        <sz val="9"/>
        <color indexed="8"/>
        <rFont val="標楷體"/>
        <family val="4"/>
      </rPr>
      <t>四　　年　　級</t>
    </r>
  </si>
  <si>
    <r>
      <rPr>
        <sz val="9"/>
        <color indexed="8"/>
        <rFont val="標楷體"/>
        <family val="4"/>
      </rPr>
      <t>類別</t>
    </r>
  </si>
  <si>
    <r>
      <rPr>
        <sz val="9"/>
        <color indexed="8"/>
        <rFont val="標楷體"/>
        <family val="4"/>
      </rPr>
      <t>科目名稱</t>
    </r>
  </si>
  <si>
    <r>
      <rPr>
        <sz val="9"/>
        <color indexed="8"/>
        <rFont val="標楷體"/>
        <family val="4"/>
      </rPr>
      <t>第一學期</t>
    </r>
  </si>
  <si>
    <r>
      <rPr>
        <sz val="9"/>
        <color indexed="8"/>
        <rFont val="標楷體"/>
        <family val="4"/>
      </rPr>
      <t>第二學期</t>
    </r>
  </si>
  <si>
    <r>
      <rPr>
        <sz val="9"/>
        <color indexed="8"/>
        <rFont val="標楷體"/>
        <family val="4"/>
      </rPr>
      <t>學分</t>
    </r>
  </si>
  <si>
    <r>
      <rPr>
        <sz val="9"/>
        <color indexed="8"/>
        <rFont val="標楷體"/>
        <family val="4"/>
      </rPr>
      <t>時數</t>
    </r>
  </si>
  <si>
    <r>
      <rPr>
        <sz val="9"/>
        <color indexed="8"/>
        <rFont val="標楷體"/>
        <family val="4"/>
      </rPr>
      <t>通識</t>
    </r>
  </si>
  <si>
    <r>
      <t>1.</t>
    </r>
    <r>
      <rPr>
        <sz val="9"/>
        <color indexed="8"/>
        <rFont val="標楷體"/>
        <family val="4"/>
      </rPr>
      <t>通識及共同合計</t>
    </r>
  </si>
  <si>
    <r>
      <rPr>
        <sz val="9"/>
        <color indexed="8"/>
        <rFont val="標楷體"/>
        <family val="4"/>
      </rPr>
      <t>學院共同</t>
    </r>
  </si>
  <si>
    <r>
      <rPr>
        <sz val="9"/>
        <color indexed="8"/>
        <rFont val="標楷體"/>
        <family val="4"/>
      </rPr>
      <t>必修</t>
    </r>
  </si>
  <si>
    <r>
      <rPr>
        <sz val="7"/>
        <color indexed="8"/>
        <rFont val="標楷體"/>
        <family val="4"/>
      </rPr>
      <t>設計方法與創意思考</t>
    </r>
    <r>
      <rPr>
        <sz val="7"/>
        <color indexed="8"/>
        <rFont val="Times New Roman"/>
        <family val="1"/>
      </rPr>
      <t>(</t>
    </r>
    <r>
      <rPr>
        <sz val="7"/>
        <color indexed="8"/>
        <rFont val="標楷體"/>
        <family val="4"/>
      </rPr>
      <t>一</t>
    </r>
    <r>
      <rPr>
        <sz val="7"/>
        <color indexed="8"/>
        <rFont val="Times New Roman"/>
        <family val="1"/>
      </rPr>
      <t>)</t>
    </r>
  </si>
  <si>
    <r>
      <rPr>
        <sz val="7"/>
        <color indexed="8"/>
        <rFont val="標楷體"/>
        <family val="4"/>
      </rPr>
      <t>設計方法與創意思考</t>
    </r>
    <r>
      <rPr>
        <sz val="7"/>
        <color indexed="8"/>
        <rFont val="Times New Roman"/>
        <family val="1"/>
      </rPr>
      <t>(</t>
    </r>
    <r>
      <rPr>
        <sz val="7"/>
        <color indexed="8"/>
        <rFont val="標楷體"/>
        <family val="4"/>
      </rPr>
      <t>二</t>
    </r>
    <r>
      <rPr>
        <sz val="7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</si>
  <si>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學分</t>
    </r>
  </si>
  <si>
    <r>
      <rPr>
        <sz val="9"/>
        <color indexed="8"/>
        <rFont val="標楷體"/>
        <family val="4"/>
      </rPr>
      <t>學院共同小計</t>
    </r>
  </si>
  <si>
    <r>
      <rPr>
        <sz val="9"/>
        <color indexed="8"/>
        <rFont val="標楷體"/>
        <family val="4"/>
      </rPr>
      <t>本位能力模組</t>
    </r>
  </si>
  <si>
    <r>
      <rPr>
        <sz val="10"/>
        <color indexed="8"/>
        <rFont val="標楷體"/>
        <family val="4"/>
      </rPr>
      <t>產品表現技法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</si>
  <si>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9"/>
        <color indexed="8"/>
        <rFont val="標楷體"/>
        <family val="4"/>
      </rPr>
      <t>實務專題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一</t>
    </r>
    <r>
      <rPr>
        <sz val="9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</si>
  <si>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創意商品設計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</si>
  <si>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基本商品設計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</si>
  <si>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創意商品設計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</si>
  <si>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基本商品設計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</si>
  <si>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人因設計概論</t>
    </r>
  </si>
  <si>
    <r>
      <rPr>
        <sz val="9"/>
        <color indexed="8"/>
        <rFont val="標楷體"/>
        <family val="4"/>
      </rPr>
      <t>模組必修小計</t>
    </r>
  </si>
  <si>
    <r>
      <rPr>
        <sz val="9"/>
        <color indexed="8"/>
        <rFont val="標楷體"/>
        <family val="4"/>
      </rPr>
      <t>選修</t>
    </r>
  </si>
  <si>
    <r>
      <rPr>
        <sz val="9"/>
        <color indexed="8"/>
        <rFont val="標楷體"/>
        <family val="4"/>
      </rPr>
      <t>模組選修小計</t>
    </r>
  </si>
  <si>
    <r>
      <rPr>
        <sz val="9"/>
        <color indexed="8"/>
        <rFont val="標楷體"/>
        <family val="4"/>
      </rPr>
      <t>模組學分合計</t>
    </r>
  </si>
  <si>
    <r>
      <rPr>
        <sz val="9"/>
        <color indexed="8"/>
        <rFont val="標楷體"/>
        <family val="4"/>
      </rPr>
      <t>造形設計模組</t>
    </r>
  </si>
  <si>
    <r>
      <rPr>
        <sz val="10"/>
        <color indexed="8"/>
        <rFont val="標楷體"/>
        <family val="4"/>
      </rPr>
      <t>創意塑形設計</t>
    </r>
  </si>
  <si>
    <r>
      <rPr>
        <sz val="10"/>
        <color indexed="8"/>
        <rFont val="標楷體"/>
        <family val="4"/>
      </rPr>
      <t>展示設計</t>
    </r>
  </si>
  <si>
    <r>
      <rPr>
        <sz val="9"/>
        <color indexed="8"/>
        <rFont val="標楷體"/>
        <family val="4"/>
      </rPr>
      <t>設計行銷模組</t>
    </r>
  </si>
  <si>
    <r>
      <rPr>
        <sz val="10"/>
        <color indexed="8"/>
        <rFont val="標楷體"/>
        <family val="4"/>
      </rPr>
      <t>設計與行銷</t>
    </r>
  </si>
  <si>
    <r>
      <rPr>
        <sz val="10"/>
        <color indexed="8"/>
        <rFont val="標楷體"/>
        <family val="4"/>
      </rPr>
      <t>設計專利法規</t>
    </r>
  </si>
  <si>
    <r>
      <rPr>
        <sz val="10"/>
        <color indexed="8"/>
        <rFont val="標楷體"/>
        <family val="4"/>
      </rPr>
      <t>生活型態分析</t>
    </r>
  </si>
  <si>
    <r>
      <rPr>
        <sz val="10"/>
        <color indexed="8"/>
        <rFont val="標楷體"/>
        <family val="4"/>
      </rPr>
      <t>設計管理概論</t>
    </r>
  </si>
  <si>
    <r>
      <rPr>
        <sz val="10"/>
        <color indexed="8"/>
        <rFont val="標楷體"/>
        <family val="4"/>
      </rPr>
      <t>品牌形象設計</t>
    </r>
  </si>
  <si>
    <r>
      <rPr>
        <sz val="9"/>
        <color indexed="8"/>
        <rFont val="標楷體"/>
        <family val="4"/>
      </rPr>
      <t>數位設計模組</t>
    </r>
  </si>
  <si>
    <r>
      <rPr>
        <sz val="10"/>
        <color indexed="8"/>
        <rFont val="標楷體"/>
        <family val="4"/>
      </rPr>
      <t>電腦輔助設計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</si>
  <si>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電腦輔助設計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</si>
  <si>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數位意念表現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</si>
  <si>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數位意念表現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</si>
  <si>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數位多媒體設計</t>
    </r>
  </si>
  <si>
    <r>
      <rPr>
        <sz val="9"/>
        <color indexed="8"/>
        <rFont val="標楷體"/>
        <family val="4"/>
      </rPr>
      <t>模組學分總計</t>
    </r>
  </si>
  <si>
    <r>
      <t>2.</t>
    </r>
    <r>
      <rPr>
        <sz val="9"/>
        <color indexed="8"/>
        <rFont val="標楷體"/>
        <family val="4"/>
      </rPr>
      <t>專業必修學分總計</t>
    </r>
  </si>
  <si>
    <r>
      <t>3.</t>
    </r>
    <r>
      <rPr>
        <sz val="9"/>
        <color indexed="8"/>
        <rFont val="標楷體"/>
        <family val="4"/>
      </rPr>
      <t>專業選修學分總計</t>
    </r>
  </si>
  <si>
    <r>
      <rPr>
        <sz val="9"/>
        <color indexed="8"/>
        <rFont val="標楷體"/>
        <family val="4"/>
      </rPr>
      <t>總計</t>
    </r>
    <r>
      <rPr>
        <sz val="9"/>
        <color indexed="8"/>
        <rFont val="Times New Roman"/>
        <family val="1"/>
      </rPr>
      <t>(1+2+3</t>
    </r>
    <r>
      <rPr>
        <sz val="9"/>
        <color indexed="8"/>
        <rFont val="標楷體"/>
        <family val="4"/>
      </rPr>
      <t>含通識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</si>
  <si>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標楷體"/>
        <family val="4"/>
      </rPr>
      <t>備註</t>
    </r>
  </si>
  <si>
    <t>作品集設計</t>
  </si>
  <si>
    <t>設計彩繪創作</t>
  </si>
  <si>
    <t>複合媒材設計</t>
  </si>
  <si>
    <t>設計美學</t>
  </si>
  <si>
    <t>商品簡報技巧</t>
  </si>
  <si>
    <r>
      <rPr>
        <sz val="9"/>
        <color indexed="8"/>
        <rFont val="標楷體"/>
        <family val="4"/>
      </rPr>
      <t>流行時尚企劃與分析</t>
    </r>
  </si>
  <si>
    <r>
      <rPr>
        <sz val="10"/>
        <color indexed="8"/>
        <rFont val="標楷體"/>
        <family val="4"/>
      </rPr>
      <t>造形設計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</si>
  <si>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造形設計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</si>
  <si>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模型製作</t>
    </r>
  </si>
  <si>
    <t>產品語意</t>
  </si>
  <si>
    <r>
      <t xml:space="preserve">1.最低畢業總學分數 </t>
    </r>
    <r>
      <rPr>
        <b/>
        <u val="single"/>
        <sz val="10"/>
        <color indexed="8"/>
        <rFont val="標楷體"/>
        <family val="4"/>
      </rPr>
      <t>128</t>
    </r>
    <r>
      <rPr>
        <sz val="10"/>
        <color indexed="8"/>
        <rFont val="標楷體"/>
        <family val="4"/>
      </rPr>
      <t xml:space="preserve">  學分。</t>
    </r>
  </si>
  <si>
    <r>
      <t>2.通識教育課程合計</t>
    </r>
    <r>
      <rPr>
        <b/>
        <u val="single"/>
        <sz val="10"/>
        <color indexed="8"/>
        <rFont val="標楷體"/>
        <family val="4"/>
      </rPr>
      <t>36</t>
    </r>
    <r>
      <rPr>
        <sz val="10"/>
        <color indexed="8"/>
        <rFont val="標楷體"/>
        <family val="4"/>
      </rPr>
      <t>學分。通識必修</t>
    </r>
    <r>
      <rPr>
        <b/>
        <u val="single"/>
        <sz val="10"/>
        <color indexed="8"/>
        <rFont val="標楷體"/>
        <family val="4"/>
      </rPr>
      <t>24</t>
    </r>
    <r>
      <rPr>
        <sz val="10"/>
        <color indexed="8"/>
        <rFont val="標楷體"/>
        <family val="4"/>
      </rPr>
      <t>學分，通識選修最少</t>
    </r>
    <r>
      <rPr>
        <b/>
        <u val="single"/>
        <sz val="10"/>
        <color indexed="8"/>
        <rFont val="標楷體"/>
        <family val="4"/>
      </rPr>
      <t>12</t>
    </r>
    <r>
      <rPr>
        <sz val="10"/>
        <color indexed="8"/>
        <rFont val="標楷體"/>
        <family val="4"/>
      </rPr>
      <t>學分。</t>
    </r>
  </si>
  <si>
    <r>
      <t>4.專業必修至少應修</t>
    </r>
    <r>
      <rPr>
        <b/>
        <u val="single"/>
        <sz val="10"/>
        <color indexed="8"/>
        <rFont val="標楷體"/>
        <family val="4"/>
      </rPr>
      <t>66</t>
    </r>
    <r>
      <rPr>
        <sz val="10"/>
        <color indexed="8"/>
        <rFont val="標楷體"/>
        <family val="4"/>
      </rPr>
      <t>學分，專業選修至少應修</t>
    </r>
    <r>
      <rPr>
        <b/>
        <sz val="10"/>
        <color indexed="8"/>
        <rFont val="標楷體"/>
        <family val="4"/>
      </rPr>
      <t>26</t>
    </r>
    <r>
      <rPr>
        <sz val="10"/>
        <color indexed="8"/>
        <rFont val="標楷體"/>
        <family val="4"/>
      </rPr>
      <t>學分（修讀跨領域學程之外系選修以</t>
    </r>
    <r>
      <rPr>
        <b/>
        <u val="single"/>
        <sz val="10"/>
        <color indexed="8"/>
        <rFont val="標楷體"/>
        <family val="4"/>
      </rPr>
      <t>9</t>
    </r>
    <r>
      <rPr>
        <sz val="10"/>
        <color indexed="8"/>
        <rFont val="標楷體"/>
        <family val="4"/>
      </rPr>
      <t>學分為上限）</t>
    </r>
    <r>
      <rPr>
        <sz val="10"/>
        <color indexed="8"/>
        <rFont val="新細明體"/>
        <family val="1"/>
      </rPr>
      <t>。</t>
    </r>
  </si>
  <si>
    <t>6.本系學生畢業門檻：丙級以上技術證照一張或至少參加二次全國設計競賽。[證照輔導課程：電腦輔助設計(一)(二)/丙級電腦輔助立體製圖  數位意念表現(一)/Alias Level 1]</t>
  </si>
  <si>
    <t>7.外語(英語)能力畢業門檻為等同於CEFR之A1級，暨等同於GEPT之初級初試，通過此外語(英語)畢業門檻標準者，始可畢業。</t>
  </si>
  <si>
    <r>
      <rPr>
        <sz val="8"/>
        <rFont val="標楷體"/>
        <family val="4"/>
      </rPr>
      <t>必選修別</t>
    </r>
  </si>
  <si>
    <r>
      <rPr>
        <sz val="11"/>
        <rFont val="標楷體"/>
        <family val="4"/>
      </rPr>
      <t>課群別</t>
    </r>
  </si>
  <si>
    <r>
      <rPr>
        <sz val="11"/>
        <rFont val="標楷體"/>
        <family val="4"/>
      </rPr>
      <t>課程科目</t>
    </r>
  </si>
  <si>
    <r>
      <rPr>
        <sz val="10"/>
        <rFont val="標楷體"/>
        <family val="4"/>
      </rPr>
      <t>二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</si>
  <si>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r>
      <rPr>
        <sz val="10"/>
        <rFont val="標楷體"/>
        <family val="4"/>
      </rPr>
      <t>三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</si>
  <si>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r>
      <rPr>
        <sz val="10"/>
        <rFont val="標楷體"/>
        <family val="4"/>
      </rPr>
      <t>四</t>
    </r>
    <r>
      <rPr>
        <sz val="10"/>
        <rFont val="Arial"/>
        <family val="2"/>
      </rPr>
      <t xml:space="preserve">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</si>
  <si>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t>必選修學分數</t>
  </si>
  <si>
    <r>
      <rPr>
        <sz val="10"/>
        <rFont val="標楷體"/>
        <family val="4"/>
      </rPr>
      <t>第一學期</t>
    </r>
  </si>
  <si>
    <r>
      <rPr>
        <sz val="10"/>
        <rFont val="標楷體"/>
        <family val="4"/>
      </rPr>
      <t>第二學期</t>
    </r>
  </si>
  <si>
    <t>領域</t>
  </si>
  <si>
    <t>課程</t>
  </si>
  <si>
    <r>
      <rPr>
        <sz val="10"/>
        <rFont val="標楷體"/>
        <family val="4"/>
      </rPr>
      <t>學分</t>
    </r>
  </si>
  <si>
    <t>必修</t>
  </si>
  <si>
    <t>(軍訓)</t>
  </si>
  <si>
    <t>全民國防教育軍事訓練-國際情勢</t>
  </si>
  <si>
    <t>全民國防教育軍事訓練-防衛動員</t>
  </si>
  <si>
    <t>中文能力</t>
  </si>
  <si>
    <t>中文鑑賞與應用</t>
  </si>
  <si>
    <t>中文口語與表達</t>
  </si>
  <si>
    <t>外語能力</t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</si>
  <si>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</si>
  <si>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</si>
  <si>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</si>
  <si>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</si>
  <si>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</si>
  <si>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</si>
  <si>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</si>
  <si>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</si>
  <si>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t>資訊能力</t>
  </si>
  <si>
    <t>運動與健康</t>
  </si>
  <si>
    <t>一般體育(體適能)</t>
  </si>
  <si>
    <t>選項體育</t>
  </si>
  <si>
    <t>職涯發展與快樂人生</t>
  </si>
  <si>
    <t>創意、創新與創業精神</t>
  </si>
  <si>
    <t>勞作教育與服務學習</t>
  </si>
  <si>
    <t>選修</t>
  </si>
  <si>
    <t>博雅通識</t>
  </si>
  <si>
    <t>人文藝術應用領域</t>
  </si>
  <si>
    <t>多元藝術鑑賞</t>
  </si>
  <si>
    <t>經典閱讀與人生哲學</t>
  </si>
  <si>
    <t>當代藝術賞析</t>
  </si>
  <si>
    <t>經典音樂劇賞析</t>
  </si>
  <si>
    <t>美學與藝術生活</t>
  </si>
  <si>
    <t>西洋古典音樂欣賞</t>
  </si>
  <si>
    <t>表演藝術</t>
  </si>
  <si>
    <t>電影音樂美學概論</t>
  </si>
  <si>
    <t>自然科學應用領域</t>
  </si>
  <si>
    <t>科技與生活</t>
  </si>
  <si>
    <t>生態與環境</t>
  </si>
  <si>
    <t>科學名人賞析</t>
  </si>
  <si>
    <t>統計與生活</t>
  </si>
  <si>
    <t>生活中的數學</t>
  </si>
  <si>
    <t>邏輯思考方法</t>
  </si>
  <si>
    <t>職業安全與衛生</t>
  </si>
  <si>
    <t>科普經典閱讀</t>
  </si>
  <si>
    <t>社會科學應用領域</t>
  </si>
  <si>
    <t>民主與法治素養</t>
  </si>
  <si>
    <t>近代歷史文化與社會變遷</t>
  </si>
  <si>
    <t>經濟與當代議題</t>
  </si>
  <si>
    <t>性別平等教育</t>
  </si>
  <si>
    <t>生活與法律</t>
  </si>
  <si>
    <t>大學生的理財觀</t>
  </si>
  <si>
    <t>台灣與世界</t>
  </si>
  <si>
    <t>社會與文化</t>
  </si>
  <si>
    <t>通識課程合計</t>
  </si>
  <si>
    <r>
      <t>1.</t>
    </r>
    <r>
      <rPr>
        <sz val="10"/>
        <rFont val="標楷體"/>
        <family val="4"/>
      </rPr>
      <t>通識課程總應修學分為</t>
    </r>
    <r>
      <rPr>
        <sz val="10"/>
        <rFont val="Arial"/>
        <family val="2"/>
      </rPr>
      <t>36</t>
    </r>
    <r>
      <rPr>
        <sz val="10"/>
        <rFont val="標楷體"/>
        <family val="4"/>
      </rPr>
      <t>學分，其中含必修</t>
    </r>
    <r>
      <rPr>
        <sz val="10"/>
        <rFont val="Arial"/>
        <family val="2"/>
      </rPr>
      <t>24</t>
    </r>
    <r>
      <rPr>
        <sz val="10"/>
        <rFont val="標楷體"/>
        <family val="4"/>
      </rPr>
      <t>學分、選修</t>
    </r>
    <r>
      <rPr>
        <sz val="10"/>
        <rFont val="Arial"/>
        <family val="2"/>
      </rPr>
      <t>12</t>
    </r>
    <r>
      <rPr>
        <sz val="10"/>
        <rFont val="標楷體"/>
        <family val="4"/>
      </rPr>
      <t>學分。</t>
    </r>
  </si>
  <si>
    <r>
      <t>2.</t>
    </r>
    <r>
      <rPr>
        <sz val="10"/>
        <rFont val="標楷體"/>
        <family val="4"/>
      </rPr>
      <t>外國語言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)(</t>
    </r>
    <r>
      <rPr>
        <sz val="10"/>
        <rFont val="標楷體"/>
        <family val="4"/>
      </rPr>
      <t>三</t>
    </r>
    <r>
      <rPr>
        <sz val="10"/>
        <rFont val="Arial"/>
        <family val="2"/>
      </rPr>
      <t>)(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  <r>
      <rPr>
        <sz val="10"/>
        <rFont val="標楷體"/>
        <family val="4"/>
      </rPr>
      <t>之基礎實用英文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)(</t>
    </r>
    <r>
      <rPr>
        <sz val="10"/>
        <rFont val="標楷體"/>
        <family val="4"/>
      </rPr>
      <t>三</t>
    </r>
    <r>
      <rPr>
        <sz val="10"/>
        <rFont val="Arial"/>
        <family val="2"/>
      </rPr>
      <t>)(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  <r>
      <rPr>
        <sz val="10"/>
        <rFont val="標楷體"/>
        <family val="4"/>
      </rPr>
      <t>皆分為</t>
    </r>
    <r>
      <rPr>
        <sz val="10"/>
        <rFont val="Arial"/>
        <family val="2"/>
      </rPr>
      <t>A.B.C</t>
    </r>
    <r>
      <rPr>
        <sz val="10"/>
        <rFont val="標楷體"/>
        <family val="4"/>
      </rPr>
      <t>三級及基礎日文，分級規範另訂之。</t>
    </r>
  </si>
  <si>
    <r>
      <t>3.</t>
    </r>
    <r>
      <rPr>
        <sz val="10"/>
        <rFont val="標楷體"/>
        <family val="4"/>
      </rPr>
      <t>「進階實用英文」(一)(二)以英文相關證照輔導為主，證照分類另訂說明之。</t>
    </r>
  </si>
  <si>
    <r>
      <t>4.</t>
    </r>
    <r>
      <rPr>
        <sz val="10"/>
        <rFont val="標楷體"/>
        <family val="4"/>
      </rPr>
      <t>「選修」課程以「博雅通識」課程為主，所有學生必須滿足「人文藝術」、「自然科學」、「社會科學」等</t>
    </r>
    <r>
      <rPr>
        <sz val="10"/>
        <rFont val="Arial"/>
        <family val="2"/>
      </rPr>
      <t>3</t>
    </r>
    <r>
      <rPr>
        <sz val="10"/>
        <rFont val="標楷體"/>
        <family val="4"/>
      </rPr>
      <t>個領域各</t>
    </r>
    <r>
      <rPr>
        <sz val="10"/>
        <rFont val="Arial"/>
        <family val="2"/>
      </rPr>
      <t>4</t>
    </r>
    <r>
      <rPr>
        <sz val="10"/>
        <rFont val="標楷體"/>
        <family val="4"/>
      </rPr>
      <t>學分，共計</t>
    </r>
    <r>
      <rPr>
        <sz val="10"/>
        <rFont val="Arial"/>
        <family val="2"/>
      </rPr>
      <t>12</t>
    </r>
    <r>
      <rPr>
        <sz val="10"/>
        <rFont val="標楷體"/>
        <family val="4"/>
      </rPr>
      <t>學分。</t>
    </r>
  </si>
  <si>
    <r>
      <t>5.</t>
    </r>
    <r>
      <rPr>
        <sz val="10"/>
        <rFont val="標楷體"/>
        <family val="4"/>
      </rPr>
      <t>「博雅通識」以表訂課程為主，若該學期因專案計畫、專業服務學習課程規劃開課，則依課程管理程序送請「通識教育課程委員會」審查後，納入「人文藝術」、「自然科學」、「社會科學」等三大領域開課。</t>
    </r>
  </si>
  <si>
    <t>學制</t>
  </si>
  <si>
    <t>年級</t>
  </si>
  <si>
    <t>學期</t>
  </si>
  <si>
    <t>專業必修</t>
  </si>
  <si>
    <t>專業選修</t>
  </si>
  <si>
    <t>通識共同必修</t>
  </si>
  <si>
    <t>通識選修</t>
  </si>
  <si>
    <t>總計</t>
  </si>
  <si>
    <t>學分</t>
  </si>
  <si>
    <t>時數</t>
  </si>
  <si>
    <r>
      <rPr>
        <sz val="12"/>
        <rFont val="標楷體"/>
        <family val="4"/>
      </rPr>
      <t>四技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</si>
  <si>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</si>
  <si>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</si>
  <si>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</si>
  <si>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</si>
  <si>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</si>
  <si>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</si>
  <si>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t xml:space="preserve">       </t>
    </r>
    <r>
      <rPr>
        <sz val="14"/>
        <rFont val="標楷體"/>
        <family val="4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計</t>
    </r>
  </si>
  <si>
    <t>設計史</t>
  </si>
  <si>
    <t>攝影</t>
  </si>
  <si>
    <r>
      <rPr>
        <sz val="9"/>
        <color indexed="8"/>
        <rFont val="標楷體"/>
        <family val="4"/>
      </rPr>
      <t>設計材料與加工</t>
    </r>
  </si>
  <si>
    <r>
      <rPr>
        <sz val="9"/>
        <color indexed="8"/>
        <rFont val="標楷體"/>
        <family val="4"/>
      </rPr>
      <t>產品表現技法(一)</t>
    </r>
  </si>
  <si>
    <t>設計概論</t>
  </si>
  <si>
    <r>
      <t>3.本位能力模組計</t>
    </r>
    <r>
      <rPr>
        <b/>
        <u val="single"/>
        <sz val="10"/>
        <color indexed="8"/>
        <rFont val="標楷體"/>
        <family val="4"/>
      </rPr>
      <t>36</t>
    </r>
    <r>
      <rPr>
        <sz val="10"/>
        <color indexed="8"/>
        <rFont val="標楷體"/>
        <family val="4"/>
      </rPr>
      <t>學分，造形設計模組計</t>
    </r>
    <r>
      <rPr>
        <b/>
        <u val="single"/>
        <sz val="10"/>
        <color indexed="8"/>
        <rFont val="標楷體"/>
        <family val="4"/>
      </rPr>
      <t>28</t>
    </r>
    <r>
      <rPr>
        <sz val="10"/>
        <color indexed="8"/>
        <rFont val="標楷體"/>
        <family val="4"/>
      </rPr>
      <t>學分，設計行銷模組計</t>
    </r>
    <r>
      <rPr>
        <b/>
        <u val="single"/>
        <sz val="10"/>
        <color indexed="8"/>
        <rFont val="標楷體"/>
        <family val="4"/>
      </rPr>
      <t>14</t>
    </r>
    <r>
      <rPr>
        <sz val="10"/>
        <color indexed="8"/>
        <rFont val="標楷體"/>
        <family val="4"/>
      </rPr>
      <t>學分，數位設計模組計</t>
    </r>
    <r>
      <rPr>
        <b/>
        <u val="single"/>
        <sz val="10"/>
        <color indexed="8"/>
        <rFont val="標楷體"/>
        <family val="4"/>
      </rPr>
      <t>20</t>
    </r>
    <r>
      <rPr>
        <sz val="10"/>
        <color indexed="8"/>
        <rFont val="標楷體"/>
        <family val="4"/>
      </rPr>
      <t>學分。</t>
    </r>
  </si>
  <si>
    <r>
      <t>系助理</t>
    </r>
    <r>
      <rPr>
        <sz val="12"/>
        <color indexed="8"/>
        <rFont val="新細明體"/>
        <family val="1"/>
      </rPr>
      <t>：</t>
    </r>
  </si>
  <si>
    <t>系主任：</t>
  </si>
  <si>
    <t>院秘書：</t>
  </si>
  <si>
    <t>院長：</t>
  </si>
  <si>
    <t>承辦人：</t>
  </si>
  <si>
    <t>課務組長：</t>
  </si>
  <si>
    <t>教務長：</t>
  </si>
  <si>
    <t>校長：</t>
  </si>
  <si>
    <r>
      <t>系助理</t>
    </r>
    <r>
      <rPr>
        <sz val="11"/>
        <rFont val="新細明體"/>
        <family val="1"/>
      </rPr>
      <t>：</t>
    </r>
  </si>
  <si>
    <t>系主任：</t>
  </si>
  <si>
    <t>院秘書：</t>
  </si>
  <si>
    <t>院長：</t>
  </si>
  <si>
    <t>承辦人：</t>
  </si>
  <si>
    <t>課務組長：</t>
  </si>
  <si>
    <t>教務長：</t>
  </si>
  <si>
    <t>校長：</t>
  </si>
  <si>
    <t>說明:本表資料為每學期開課總時數控管依據，請務必確實填寫，如有異動請依照規定程序辦理課程修訂。</t>
  </si>
  <si>
    <r>
      <t>5.校外實習科目：校外實習。   校外實習時數:</t>
    </r>
    <r>
      <rPr>
        <b/>
        <u val="single"/>
        <sz val="10"/>
        <color indexed="10"/>
        <rFont val="標楷體"/>
        <family val="4"/>
      </rPr>
      <t>320</t>
    </r>
    <r>
      <rPr>
        <sz val="10"/>
        <color indexed="10"/>
        <rFont val="標楷體"/>
        <family val="4"/>
      </rPr>
      <t xml:space="preserve">小時。    校外實習執行時間：大二升大三暑假。 </t>
    </r>
  </si>
  <si>
    <t>流行飾品設計</t>
  </si>
  <si>
    <t>時尚飾品創作</t>
  </si>
  <si>
    <t>總計</t>
  </si>
  <si>
    <r>
      <t>2D</t>
    </r>
    <r>
      <rPr>
        <sz val="10"/>
        <color indexed="8"/>
        <rFont val="標楷體"/>
        <family val="4"/>
      </rPr>
      <t>數位模擬</t>
    </r>
  </si>
  <si>
    <r>
      <rPr>
        <sz val="9"/>
        <color indexed="10"/>
        <rFont val="標楷體"/>
        <family val="4"/>
      </rPr>
      <t>實務專題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標楷體"/>
        <family val="4"/>
      </rPr>
      <t>二</t>
    </r>
    <r>
      <rPr>
        <sz val="9"/>
        <color indexed="10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</si>
  <si>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數位影像處理</t>
    </r>
  </si>
  <si>
    <t>8.其他校級畢業門檻規定依相關辦法律定之。                                                          經105學年度第1次系課程會議通過修正(105.10.04)
                                                                                                  經105學年度第1次院課程會議通過修正(105.10.19)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</si>
</sst>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Arial"/>
      <family val="2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8"/>
      <name val="Arial"/>
      <family val="2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標楷體"/>
      <family val="4"/>
    </font>
    <font>
      <sz val="6"/>
      <color indexed="8"/>
      <name val="標楷體"/>
      <family val="4"/>
    </font>
    <font>
      <sz val="7"/>
      <color indexed="8"/>
      <name val="標楷體"/>
      <family val="4"/>
    </font>
    <font>
      <b/>
      <u val="single"/>
      <sz val="10"/>
      <color indexed="8"/>
      <name val="標楷體"/>
      <family val="4"/>
    </font>
    <font>
      <sz val="9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新細明體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新細明體"/>
      <family val="1"/>
    </font>
    <font>
      <sz val="10"/>
      <color indexed="10"/>
      <name val="標楷體"/>
      <family val="4"/>
    </font>
    <font>
      <b/>
      <u val="single"/>
      <sz val="10"/>
      <color indexed="10"/>
      <name val="標楷體"/>
      <family val="4"/>
    </font>
    <font>
      <sz val="9"/>
      <color indexed="10"/>
      <name val="標楷體"/>
      <family val="4"/>
    </font>
    <font>
      <sz val="9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細明體"/>
      <family val="3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10"/>
      <name val="標楷體"/>
      <family val="4"/>
    </font>
    <font>
      <strike/>
      <sz val="11"/>
      <color indexed="8"/>
      <name val="標楷體"/>
      <family val="4"/>
    </font>
    <font>
      <sz val="10"/>
      <color indexed="10"/>
      <name val="Times New Roman"/>
      <family val="1"/>
    </font>
    <font>
      <strike/>
      <sz val="10"/>
      <color indexed="8"/>
      <name val="標楷體"/>
      <family val="4"/>
    </font>
    <font>
      <strike/>
      <sz val="11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theme="1"/>
      <name val="標楷體"/>
      <family val="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細明體"/>
      <family val="3"/>
    </font>
    <font>
      <sz val="9"/>
      <color theme="1"/>
      <name val="標楷體"/>
      <family val="4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strike/>
      <sz val="11"/>
      <color theme="1"/>
      <name val="標楷體"/>
      <family val="4"/>
    </font>
    <font>
      <sz val="10"/>
      <color rgb="FFFF0000"/>
      <name val="Times New Roman"/>
      <family val="1"/>
    </font>
    <font>
      <strike/>
      <sz val="10"/>
      <color theme="1"/>
      <name val="標楷體"/>
      <family val="4"/>
    </font>
    <font>
      <strike/>
      <sz val="11"/>
      <color theme="1"/>
      <name val="Times New Roman"/>
      <family val="1"/>
    </font>
    <font>
      <sz val="10"/>
      <color rgb="FFFF0000"/>
      <name val="標楷體"/>
      <family val="4"/>
    </font>
    <font>
      <sz val="11"/>
      <color theme="1"/>
      <name val="Arial"/>
      <family val="2"/>
    </font>
    <font>
      <sz val="11"/>
      <color theme="1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1" fillId="0" borderId="0" applyFont="0" applyFill="0" applyBorder="0" applyAlignment="0" applyProtection="0"/>
    <xf numFmtId="0" fontId="7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1" fillId="23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22" borderId="8" applyNumberFormat="0" applyAlignment="0" applyProtection="0"/>
    <xf numFmtId="0" fontId="82" fillId="31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475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86" fillId="36" borderId="23" xfId="0" applyFont="1" applyFill="1" applyBorder="1" applyAlignment="1">
      <alignment horizontal="left" vertical="center" wrapText="1"/>
    </xf>
    <xf numFmtId="0" fontId="87" fillId="36" borderId="11" xfId="0" applyFont="1" applyFill="1" applyBorder="1" applyAlignment="1">
      <alignment horizontal="center" vertical="center" wrapText="1"/>
    </xf>
    <xf numFmtId="0" fontId="87" fillId="36" borderId="10" xfId="0" applyFont="1" applyFill="1" applyBorder="1" applyAlignment="1">
      <alignment horizontal="center" vertical="center" wrapText="1"/>
    </xf>
    <xf numFmtId="0" fontId="87" fillId="36" borderId="12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89" fillId="0" borderId="14" xfId="0" applyFont="1" applyFill="1" applyBorder="1" applyAlignment="1">
      <alignment vertical="center"/>
    </xf>
    <xf numFmtId="0" fontId="90" fillId="0" borderId="11" xfId="0" applyFont="1" applyBorder="1" applyAlignment="1">
      <alignment vertical="center"/>
    </xf>
    <xf numFmtId="0" fontId="91" fillId="0" borderId="20" xfId="0" applyFont="1" applyFill="1" applyBorder="1" applyAlignment="1">
      <alignment vertical="center"/>
    </xf>
    <xf numFmtId="0" fontId="90" fillId="0" borderId="14" xfId="0" applyFont="1" applyBorder="1" applyAlignment="1">
      <alignment horizontal="left" vertical="center"/>
    </xf>
    <xf numFmtId="0" fontId="92" fillId="0" borderId="14" xfId="0" applyFont="1" applyBorder="1" applyAlignment="1">
      <alignment vertical="center"/>
    </xf>
    <xf numFmtId="0" fontId="90" fillId="0" borderId="14" xfId="0" applyFont="1" applyBorder="1" applyAlignment="1">
      <alignment vertical="center"/>
    </xf>
    <xf numFmtId="0" fontId="90" fillId="0" borderId="27" xfId="0" applyFont="1" applyBorder="1" applyAlignment="1">
      <alignment vertical="center"/>
    </xf>
    <xf numFmtId="0" fontId="90" fillId="35" borderId="14" xfId="0" applyFont="1" applyFill="1" applyBorder="1" applyAlignment="1">
      <alignment horizontal="center" vertical="center"/>
    </xf>
    <xf numFmtId="0" fontId="90" fillId="35" borderId="28" xfId="0" applyFont="1" applyFill="1" applyBorder="1" applyAlignment="1">
      <alignment horizontal="center" vertical="center"/>
    </xf>
    <xf numFmtId="0" fontId="89" fillId="0" borderId="14" xfId="0" applyFont="1" applyBorder="1" applyAlignment="1">
      <alignment vertical="center"/>
    </xf>
    <xf numFmtId="0" fontId="91" fillId="0" borderId="14" xfId="0" applyFont="1" applyFill="1" applyBorder="1" applyAlignment="1">
      <alignment vertical="center"/>
    </xf>
    <xf numFmtId="0" fontId="91" fillId="0" borderId="27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left" vertical="center"/>
    </xf>
    <xf numFmtId="0" fontId="91" fillId="0" borderId="11" xfId="0" applyFont="1" applyFill="1" applyBorder="1" applyAlignment="1">
      <alignment vertical="center"/>
    </xf>
    <xf numFmtId="0" fontId="91" fillId="0" borderId="29" xfId="0" applyFont="1" applyFill="1" applyBorder="1" applyAlignment="1">
      <alignment vertical="center"/>
    </xf>
    <xf numFmtId="0" fontId="91" fillId="0" borderId="20" xfId="0" applyFont="1" applyFill="1" applyBorder="1" applyAlignment="1">
      <alignment horizontal="left" vertical="center"/>
    </xf>
    <xf numFmtId="0" fontId="91" fillId="0" borderId="30" xfId="0" applyFont="1" applyFill="1" applyBorder="1" applyAlignment="1">
      <alignment vertical="center"/>
    </xf>
    <xf numFmtId="0" fontId="91" fillId="0" borderId="14" xfId="0" applyFont="1" applyFill="1" applyBorder="1" applyAlignment="1">
      <alignment horizontal="left" vertical="center"/>
    </xf>
    <xf numFmtId="0" fontId="90" fillId="35" borderId="27" xfId="0" applyFont="1" applyFill="1" applyBorder="1" applyAlignment="1">
      <alignment horizontal="center" vertical="center"/>
    </xf>
    <xf numFmtId="0" fontId="90" fillId="38" borderId="28" xfId="0" applyFont="1" applyFill="1" applyBorder="1" applyAlignment="1">
      <alignment horizontal="center" vertical="center"/>
    </xf>
    <xf numFmtId="0" fontId="90" fillId="38" borderId="31" xfId="0" applyFont="1" applyFill="1" applyBorder="1" applyAlignment="1">
      <alignment horizontal="center" vertical="center"/>
    </xf>
    <xf numFmtId="0" fontId="91" fillId="0" borderId="25" xfId="0" applyFont="1" applyFill="1" applyBorder="1" applyAlignment="1">
      <alignment horizontal="left" vertical="center"/>
    </xf>
    <xf numFmtId="0" fontId="89" fillId="0" borderId="25" xfId="0" applyFont="1" applyBorder="1" applyAlignment="1">
      <alignment vertical="center"/>
    </xf>
    <xf numFmtId="0" fontId="91" fillId="0" borderId="32" xfId="0" applyFont="1" applyFill="1" applyBorder="1" applyAlignment="1">
      <alignment horizontal="left" vertical="center"/>
    </xf>
    <xf numFmtId="0" fontId="91" fillId="0" borderId="32" xfId="0" applyFont="1" applyFill="1" applyBorder="1" applyAlignment="1">
      <alignment vertical="center"/>
    </xf>
    <xf numFmtId="0" fontId="89" fillId="0" borderId="20" xfId="0" applyFont="1" applyBorder="1" applyAlignment="1">
      <alignment vertical="center"/>
    </xf>
    <xf numFmtId="0" fontId="91" fillId="0" borderId="14" xfId="0" applyFont="1" applyFill="1" applyBorder="1" applyAlignment="1">
      <alignment vertical="center" shrinkToFit="1"/>
    </xf>
    <xf numFmtId="0" fontId="86" fillId="0" borderId="0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0" fontId="90" fillId="0" borderId="18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89" fillId="0" borderId="35" xfId="0" applyFont="1" applyBorder="1" applyAlignment="1">
      <alignment wrapText="1"/>
    </xf>
    <xf numFmtId="0" fontId="89" fillId="0" borderId="36" xfId="0" applyFont="1" applyBorder="1" applyAlignment="1">
      <alignment wrapText="1"/>
    </xf>
    <xf numFmtId="178" fontId="89" fillId="0" borderId="36" xfId="0" applyNumberFormat="1" applyFont="1" applyBorder="1" applyAlignment="1">
      <alignment horizontal="center" wrapText="1"/>
    </xf>
    <xf numFmtId="178" fontId="89" fillId="0" borderId="37" xfId="0" applyNumberFormat="1" applyFont="1" applyBorder="1" applyAlignment="1">
      <alignment wrapText="1"/>
    </xf>
    <xf numFmtId="0" fontId="90" fillId="0" borderId="0" xfId="0" applyFont="1" applyAlignment="1">
      <alignment vertical="center"/>
    </xf>
    <xf numFmtId="178" fontId="89" fillId="0" borderId="36" xfId="0" applyNumberFormat="1" applyFont="1" applyBorder="1" applyAlignment="1">
      <alignment wrapText="1"/>
    </xf>
    <xf numFmtId="0" fontId="90" fillId="0" borderId="32" xfId="0" applyFont="1" applyBorder="1" applyAlignment="1">
      <alignment vertical="center"/>
    </xf>
    <xf numFmtId="0" fontId="89" fillId="0" borderId="38" xfId="0" applyFont="1" applyBorder="1" applyAlignment="1">
      <alignment horizontal="center" wrapText="1"/>
    </xf>
    <xf numFmtId="0" fontId="89" fillId="0" borderId="39" xfId="0" applyFont="1" applyBorder="1" applyAlignment="1">
      <alignment horizontal="center" wrapText="1"/>
    </xf>
    <xf numFmtId="0" fontId="90" fillId="0" borderId="40" xfId="0" applyFont="1" applyBorder="1" applyAlignment="1">
      <alignment vertical="center"/>
    </xf>
    <xf numFmtId="0" fontId="90" fillId="0" borderId="41" xfId="0" applyFont="1" applyBorder="1" applyAlignment="1">
      <alignment vertical="center"/>
    </xf>
    <xf numFmtId="0" fontId="89" fillId="34" borderId="41" xfId="0" applyFont="1" applyFill="1" applyBorder="1" applyAlignment="1">
      <alignment horizontal="center" vertical="center"/>
    </xf>
    <xf numFmtId="0" fontId="89" fillId="0" borderId="35" xfId="0" applyFont="1" applyBorder="1" applyAlignment="1">
      <alignment horizontal="center" wrapText="1"/>
    </xf>
    <xf numFmtId="0" fontId="90" fillId="0" borderId="25" xfId="0" applyFont="1" applyBorder="1" applyAlignment="1">
      <alignment vertical="center"/>
    </xf>
    <xf numFmtId="0" fontId="89" fillId="34" borderId="41" xfId="0" applyFont="1" applyFill="1" applyBorder="1" applyAlignment="1">
      <alignment/>
    </xf>
    <xf numFmtId="0" fontId="91" fillId="0" borderId="14" xfId="0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90" fillId="39" borderId="28" xfId="0" applyFont="1" applyFill="1" applyBorder="1" applyAlignment="1">
      <alignment horizontal="center" vertical="center"/>
    </xf>
    <xf numFmtId="178" fontId="89" fillId="34" borderId="41" xfId="0" applyNumberFormat="1" applyFont="1" applyFill="1" applyBorder="1" applyAlignment="1">
      <alignment horizontal="center" vertical="center"/>
    </xf>
    <xf numFmtId="0" fontId="90" fillId="0" borderId="17" xfId="0" applyFont="1" applyBorder="1" applyAlignment="1">
      <alignment vertical="center"/>
    </xf>
    <xf numFmtId="0" fontId="90" fillId="0" borderId="42" xfId="0" applyFont="1" applyBorder="1" applyAlignment="1">
      <alignment vertical="center"/>
    </xf>
    <xf numFmtId="0" fontId="90" fillId="34" borderId="24" xfId="0" applyFont="1" applyFill="1" applyBorder="1" applyAlignment="1">
      <alignment horizontal="left" vertical="center"/>
    </xf>
    <xf numFmtId="0" fontId="90" fillId="34" borderId="24" xfId="0" applyFont="1" applyFill="1" applyBorder="1" applyAlignment="1">
      <alignment horizontal="center" vertical="center"/>
    </xf>
    <xf numFmtId="0" fontId="90" fillId="40" borderId="34" xfId="0" applyFont="1" applyFill="1" applyBorder="1" applyAlignment="1">
      <alignment horizontal="center" vertical="center"/>
    </xf>
    <xf numFmtId="0" fontId="94" fillId="0" borderId="27" xfId="0" applyFont="1" applyFill="1" applyBorder="1" applyAlignment="1">
      <alignment vertical="center"/>
    </xf>
    <xf numFmtId="0" fontId="95" fillId="37" borderId="43" xfId="0" applyFont="1" applyFill="1" applyBorder="1" applyAlignment="1">
      <alignment vertical="center"/>
    </xf>
    <xf numFmtId="0" fontId="89" fillId="0" borderId="44" xfId="0" applyFont="1" applyBorder="1" applyAlignment="1">
      <alignment horizontal="center" wrapText="1"/>
    </xf>
    <xf numFmtId="0" fontId="89" fillId="0" borderId="36" xfId="0" applyFont="1" applyBorder="1" applyAlignment="1">
      <alignment horizontal="center" wrapText="1"/>
    </xf>
    <xf numFmtId="178" fontId="96" fillId="41" borderId="45" xfId="0" applyNumberFormat="1" applyFont="1" applyFill="1" applyBorder="1" applyAlignment="1">
      <alignment vertical="center"/>
    </xf>
    <xf numFmtId="178" fontId="97" fillId="0" borderId="36" xfId="0" applyNumberFormat="1" applyFont="1" applyBorder="1" applyAlignment="1">
      <alignment horizontal="center" wrapText="1"/>
    </xf>
    <xf numFmtId="0" fontId="98" fillId="0" borderId="45" xfId="0" applyFont="1" applyBorder="1" applyAlignment="1">
      <alignment horizontal="center" vertical="center" wrapText="1"/>
    </xf>
    <xf numFmtId="0" fontId="97" fillId="0" borderId="39" xfId="0" applyFont="1" applyBorder="1" applyAlignment="1">
      <alignment horizontal="center" wrapText="1"/>
    </xf>
    <xf numFmtId="178" fontId="97" fillId="34" borderId="46" xfId="0" applyNumberFormat="1" applyFont="1" applyFill="1" applyBorder="1" applyAlignment="1">
      <alignment horizontal="center" vertical="center"/>
    </xf>
    <xf numFmtId="0" fontId="97" fillId="34" borderId="46" xfId="0" applyFont="1" applyFill="1" applyBorder="1" applyAlignment="1">
      <alignment horizontal="center" vertical="center"/>
    </xf>
    <xf numFmtId="0" fontId="89" fillId="37" borderId="14" xfId="0" applyFont="1" applyFill="1" applyBorder="1" applyAlignment="1">
      <alignment vertical="center"/>
    </xf>
    <xf numFmtId="0" fontId="86" fillId="37" borderId="14" xfId="0" applyFont="1" applyFill="1" applyBorder="1" applyAlignment="1">
      <alignment vertical="center"/>
    </xf>
    <xf numFmtId="0" fontId="89" fillId="37" borderId="11" xfId="0" applyFont="1" applyFill="1" applyBorder="1" applyAlignment="1">
      <alignment vertical="center"/>
    </xf>
    <xf numFmtId="0" fontId="9" fillId="37" borderId="14" xfId="0" applyFont="1" applyFill="1" applyBorder="1" applyAlignment="1">
      <alignment vertical="center"/>
    </xf>
    <xf numFmtId="0" fontId="89" fillId="0" borderId="47" xfId="0" applyFont="1" applyBorder="1" applyAlignment="1">
      <alignment horizontal="left" vertical="center"/>
    </xf>
    <xf numFmtId="0" fontId="89" fillId="0" borderId="13" xfId="0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9" fillId="35" borderId="34" xfId="0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78" fontId="89" fillId="35" borderId="13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0" fontId="89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21" xfId="0" applyFont="1" applyBorder="1" applyAlignment="1">
      <alignment vertical="center"/>
    </xf>
    <xf numFmtId="0" fontId="89" fillId="35" borderId="18" xfId="0" applyFont="1" applyFill="1" applyBorder="1" applyAlignment="1">
      <alignment horizontal="center" vertical="center"/>
    </xf>
    <xf numFmtId="0" fontId="89" fillId="35" borderId="31" xfId="0" applyFont="1" applyFill="1" applyBorder="1" applyAlignment="1">
      <alignment horizontal="center" vertical="center"/>
    </xf>
    <xf numFmtId="0" fontId="89" fillId="0" borderId="50" xfId="0" applyFont="1" applyFill="1" applyBorder="1" applyAlignment="1">
      <alignment horizontal="center" vertical="center"/>
    </xf>
    <xf numFmtId="0" fontId="89" fillId="0" borderId="51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0" fontId="89" fillId="35" borderId="22" xfId="0" applyFont="1" applyFill="1" applyBorder="1" applyAlignment="1">
      <alignment horizontal="center" vertical="center"/>
    </xf>
    <xf numFmtId="0" fontId="89" fillId="38" borderId="18" xfId="0" applyFont="1" applyFill="1" applyBorder="1" applyAlignment="1">
      <alignment horizontal="center" vertical="center"/>
    </xf>
    <xf numFmtId="0" fontId="89" fillId="38" borderId="33" xfId="0" applyFont="1" applyFill="1" applyBorder="1" applyAlignment="1">
      <alignment horizontal="center" vertical="center"/>
    </xf>
    <xf numFmtId="0" fontId="89" fillId="0" borderId="52" xfId="0" applyFont="1" applyFill="1" applyBorder="1" applyAlignment="1">
      <alignment horizontal="center" vertical="center"/>
    </xf>
    <xf numFmtId="0" fontId="89" fillId="0" borderId="53" xfId="0" applyFont="1" applyFill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35" borderId="27" xfId="0" applyFont="1" applyFill="1" applyBorder="1" applyAlignment="1">
      <alignment horizontal="center" vertical="center"/>
    </xf>
    <xf numFmtId="0" fontId="89" fillId="38" borderId="31" xfId="0" applyFont="1" applyFill="1" applyBorder="1" applyAlignment="1">
      <alignment horizontal="center" vertical="center"/>
    </xf>
    <xf numFmtId="0" fontId="89" fillId="39" borderId="18" xfId="0" applyFont="1" applyFill="1" applyBorder="1" applyAlignment="1">
      <alignment horizontal="center" vertical="center"/>
    </xf>
    <xf numFmtId="178" fontId="89" fillId="34" borderId="54" xfId="0" applyNumberFormat="1" applyFont="1" applyFill="1" applyBorder="1" applyAlignment="1">
      <alignment horizontal="center" vertical="center"/>
    </xf>
    <xf numFmtId="0" fontId="89" fillId="34" borderId="54" xfId="0" applyFont="1" applyFill="1" applyBorder="1" applyAlignment="1">
      <alignment horizontal="center" vertical="center"/>
    </xf>
    <xf numFmtId="178" fontId="89" fillId="40" borderId="55" xfId="0" applyNumberFormat="1" applyFont="1" applyFill="1" applyBorder="1" applyAlignment="1">
      <alignment horizontal="center" vertical="center"/>
    </xf>
    <xf numFmtId="0" fontId="89" fillId="0" borderId="56" xfId="0" applyFont="1" applyFill="1" applyBorder="1" applyAlignment="1">
      <alignment horizontal="center" vertical="center"/>
    </xf>
    <xf numFmtId="0" fontId="89" fillId="0" borderId="5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89" fillId="0" borderId="52" xfId="0" applyFont="1" applyBorder="1" applyAlignment="1">
      <alignment vertical="center"/>
    </xf>
    <xf numFmtId="0" fontId="89" fillId="0" borderId="27" xfId="0" applyFont="1" applyFill="1" applyBorder="1" applyAlignment="1">
      <alignment horizontal="center" vertical="center"/>
    </xf>
    <xf numFmtId="0" fontId="89" fillId="0" borderId="58" xfId="0" applyFont="1" applyFill="1" applyBorder="1" applyAlignment="1">
      <alignment horizontal="center" vertical="center"/>
    </xf>
    <xf numFmtId="178" fontId="89" fillId="35" borderId="18" xfId="0" applyNumberFormat="1" applyFont="1" applyFill="1" applyBorder="1" applyAlignment="1">
      <alignment horizontal="center" vertical="center"/>
    </xf>
    <xf numFmtId="178" fontId="89" fillId="35" borderId="43" xfId="0" applyNumberFormat="1" applyFont="1" applyFill="1" applyBorder="1" applyAlignment="1">
      <alignment horizontal="center" vertical="center"/>
    </xf>
    <xf numFmtId="178" fontId="89" fillId="35" borderId="41" xfId="0" applyNumberFormat="1" applyFont="1" applyFill="1" applyBorder="1" applyAlignment="1">
      <alignment horizontal="center" vertical="center"/>
    </xf>
    <xf numFmtId="0" fontId="89" fillId="35" borderId="15" xfId="0" applyFont="1" applyFill="1" applyBorder="1" applyAlignment="1">
      <alignment horizontal="center" vertical="center"/>
    </xf>
    <xf numFmtId="178" fontId="89" fillId="38" borderId="18" xfId="0" applyNumberFormat="1" applyFont="1" applyFill="1" applyBorder="1" applyAlignment="1">
      <alignment horizontal="center" vertical="center"/>
    </xf>
    <xf numFmtId="0" fontId="89" fillId="38" borderId="19" xfId="0" applyFont="1" applyFill="1" applyBorder="1" applyAlignment="1">
      <alignment horizontal="center" vertical="center"/>
    </xf>
    <xf numFmtId="0" fontId="89" fillId="37" borderId="13" xfId="0" applyFont="1" applyFill="1" applyBorder="1" applyAlignment="1">
      <alignment horizontal="center" vertical="center"/>
    </xf>
    <xf numFmtId="0" fontId="89" fillId="0" borderId="59" xfId="0" applyFont="1" applyFill="1" applyBorder="1" applyAlignment="1">
      <alignment horizontal="center" vertical="center"/>
    </xf>
    <xf numFmtId="0" fontId="89" fillId="0" borderId="60" xfId="0" applyFont="1" applyFill="1" applyBorder="1" applyAlignment="1">
      <alignment horizontal="center" vertical="center"/>
    </xf>
    <xf numFmtId="0" fontId="89" fillId="35" borderId="19" xfId="0" applyFont="1" applyFill="1" applyBorder="1" applyAlignment="1">
      <alignment horizontal="center" vertical="center"/>
    </xf>
    <xf numFmtId="0" fontId="89" fillId="37" borderId="27" xfId="0" applyFont="1" applyFill="1" applyBorder="1" applyAlignment="1">
      <alignment horizontal="center" vertical="center"/>
    </xf>
    <xf numFmtId="0" fontId="89" fillId="37" borderId="49" xfId="0" applyFont="1" applyFill="1" applyBorder="1" applyAlignment="1">
      <alignment horizontal="center" vertical="center"/>
    </xf>
    <xf numFmtId="0" fontId="89" fillId="0" borderId="61" xfId="0" applyFont="1" applyBorder="1" applyAlignment="1">
      <alignment vertical="center"/>
    </xf>
    <xf numFmtId="0" fontId="89" fillId="37" borderId="21" xfId="0" applyFont="1" applyFill="1" applyBorder="1" applyAlignment="1">
      <alignment horizontal="center" vertical="center"/>
    </xf>
    <xf numFmtId="0" fontId="89" fillId="37" borderId="48" xfId="0" applyFont="1" applyFill="1" applyBorder="1" applyAlignment="1">
      <alignment horizontal="center" vertical="center"/>
    </xf>
    <xf numFmtId="0" fontId="89" fillId="37" borderId="15" xfId="0" applyFont="1" applyFill="1" applyBorder="1" applyAlignment="1">
      <alignment horizontal="center" vertical="center"/>
    </xf>
    <xf numFmtId="0" fontId="89" fillId="0" borderId="43" xfId="0" applyFont="1" applyBorder="1" applyAlignment="1">
      <alignment vertical="center"/>
    </xf>
    <xf numFmtId="0" fontId="89" fillId="0" borderId="44" xfId="0" applyFont="1" applyBorder="1" applyAlignment="1">
      <alignment vertical="center"/>
    </xf>
    <xf numFmtId="0" fontId="89" fillId="37" borderId="51" xfId="0" applyFont="1" applyFill="1" applyBorder="1" applyAlignment="1">
      <alignment horizontal="center" vertical="center"/>
    </xf>
    <xf numFmtId="0" fontId="89" fillId="37" borderId="52" xfId="0" applyFont="1" applyFill="1" applyBorder="1" applyAlignment="1">
      <alignment vertical="center"/>
    </xf>
    <xf numFmtId="0" fontId="89" fillId="37" borderId="13" xfId="0" applyFont="1" applyFill="1" applyBorder="1" applyAlignment="1">
      <alignment vertical="center"/>
    </xf>
    <xf numFmtId="0" fontId="89" fillId="37" borderId="52" xfId="0" applyFont="1" applyFill="1" applyBorder="1" applyAlignment="1">
      <alignment horizontal="center" vertical="center"/>
    </xf>
    <xf numFmtId="0" fontId="89" fillId="37" borderId="0" xfId="0" applyFont="1" applyFill="1" applyAlignment="1">
      <alignment horizontal="center" vertical="center"/>
    </xf>
    <xf numFmtId="0" fontId="89" fillId="35" borderId="62" xfId="0" applyFont="1" applyFill="1" applyBorder="1" applyAlignment="1">
      <alignment horizontal="center" vertical="center"/>
    </xf>
    <xf numFmtId="0" fontId="89" fillId="0" borderId="56" xfId="0" applyFont="1" applyBorder="1" applyAlignment="1">
      <alignment vertical="center"/>
    </xf>
    <xf numFmtId="0" fontId="89" fillId="37" borderId="10" xfId="0" applyFont="1" applyFill="1" applyBorder="1" applyAlignment="1">
      <alignment horizontal="center" vertical="center"/>
    </xf>
    <xf numFmtId="0" fontId="89" fillId="37" borderId="12" xfId="0" applyFont="1" applyFill="1" applyBorder="1" applyAlignment="1">
      <alignment horizontal="center" vertical="center"/>
    </xf>
    <xf numFmtId="0" fontId="89" fillId="37" borderId="0" xfId="0" applyFont="1" applyFill="1" applyAlignment="1">
      <alignment vertical="center"/>
    </xf>
    <xf numFmtId="0" fontId="89" fillId="37" borderId="21" xfId="0" applyFont="1" applyFill="1" applyBorder="1" applyAlignment="1">
      <alignment vertical="center"/>
    </xf>
    <xf numFmtId="0" fontId="89" fillId="37" borderId="50" xfId="0" applyFont="1" applyFill="1" applyBorder="1" applyAlignment="1">
      <alignment horizontal="center" vertical="center"/>
    </xf>
    <xf numFmtId="0" fontId="89" fillId="37" borderId="58" xfId="0" applyFont="1" applyFill="1" applyBorder="1" applyAlignment="1">
      <alignment horizontal="center" vertical="center"/>
    </xf>
    <xf numFmtId="0" fontId="89" fillId="37" borderId="14" xfId="0" applyFont="1" applyFill="1" applyBorder="1" applyAlignment="1">
      <alignment vertical="center" wrapText="1"/>
    </xf>
    <xf numFmtId="0" fontId="90" fillId="37" borderId="47" xfId="0" applyFont="1" applyFill="1" applyBorder="1" applyAlignment="1">
      <alignment vertical="center"/>
    </xf>
    <xf numFmtId="0" fontId="89" fillId="37" borderId="20" xfId="0" applyFont="1" applyFill="1" applyBorder="1" applyAlignment="1">
      <alignment vertical="center"/>
    </xf>
    <xf numFmtId="0" fontId="89" fillId="37" borderId="27" xfId="0" applyFont="1" applyFill="1" applyBorder="1" applyAlignment="1">
      <alignment vertical="center"/>
    </xf>
    <xf numFmtId="0" fontId="89" fillId="37" borderId="30" xfId="0" applyFont="1" applyFill="1" applyBorder="1" applyAlignment="1">
      <alignment vertical="center"/>
    </xf>
    <xf numFmtId="0" fontId="89" fillId="37" borderId="22" xfId="0" applyFont="1" applyFill="1" applyBorder="1" applyAlignment="1">
      <alignment horizontal="center" vertical="center"/>
    </xf>
    <xf numFmtId="0" fontId="86" fillId="37" borderId="27" xfId="0" applyFont="1" applyFill="1" applyBorder="1" applyAlignment="1">
      <alignment vertical="center"/>
    </xf>
    <xf numFmtId="0" fontId="9" fillId="37" borderId="20" xfId="0" applyFont="1" applyFill="1" applyBorder="1" applyAlignment="1">
      <alignment vertical="center"/>
    </xf>
    <xf numFmtId="0" fontId="91" fillId="37" borderId="14" xfId="0" applyFont="1" applyFill="1" applyBorder="1" applyAlignment="1">
      <alignment vertical="center"/>
    </xf>
    <xf numFmtId="0" fontId="91" fillId="37" borderId="32" xfId="0" applyFont="1" applyFill="1" applyBorder="1" applyAlignment="1">
      <alignment horizontal="left" vertical="center"/>
    </xf>
    <xf numFmtId="0" fontId="89" fillId="37" borderId="53" xfId="0" applyFont="1" applyFill="1" applyBorder="1" applyAlignment="1">
      <alignment horizontal="center" vertical="center"/>
    </xf>
    <xf numFmtId="0" fontId="86" fillId="37" borderId="30" xfId="0" applyFont="1" applyFill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89" fillId="37" borderId="61" xfId="0" applyFont="1" applyFill="1" applyBorder="1" applyAlignment="1">
      <alignment horizontal="center" vertical="center"/>
    </xf>
    <xf numFmtId="0" fontId="89" fillId="37" borderId="39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9" fillId="0" borderId="35" xfId="0" applyFont="1" applyBorder="1" applyAlignment="1">
      <alignment vertical="center"/>
    </xf>
    <xf numFmtId="178" fontId="89" fillId="0" borderId="39" xfId="0" applyNumberFormat="1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2" fillId="37" borderId="63" xfId="0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center" vertical="center" shrinkToFit="1"/>
    </xf>
    <xf numFmtId="0" fontId="4" fillId="37" borderId="13" xfId="0" applyFont="1" applyFill="1" applyBorder="1" applyAlignment="1">
      <alignment horizontal="center" vertical="center" shrinkToFit="1"/>
    </xf>
    <xf numFmtId="0" fontId="4" fillId="37" borderId="15" xfId="0" applyFont="1" applyFill="1" applyBorder="1" applyAlignment="1">
      <alignment horizontal="center" vertical="center" shrinkToFit="1"/>
    </xf>
    <xf numFmtId="0" fontId="11" fillId="37" borderId="39" xfId="0" applyFont="1" applyFill="1" applyBorder="1" applyAlignment="1">
      <alignment horizontal="center" vertical="center" wrapText="1"/>
    </xf>
    <xf numFmtId="0" fontId="2" fillId="37" borderId="64" xfId="0" applyFont="1" applyFill="1" applyBorder="1" applyAlignment="1">
      <alignment horizontal="left" vertical="center" wrapText="1"/>
    </xf>
    <xf numFmtId="0" fontId="4" fillId="37" borderId="31" xfId="0" applyFont="1" applyFill="1" applyBorder="1" applyAlignment="1">
      <alignment horizontal="center" vertical="center" shrinkToFit="1"/>
    </xf>
    <xf numFmtId="0" fontId="4" fillId="37" borderId="18" xfId="0" applyFont="1" applyFill="1" applyBorder="1" applyAlignment="1">
      <alignment horizontal="center" vertical="center" shrinkToFit="1"/>
    </xf>
    <xf numFmtId="0" fontId="4" fillId="37" borderId="19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vertical="center"/>
    </xf>
    <xf numFmtId="0" fontId="87" fillId="33" borderId="5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87" fillId="33" borderId="13" xfId="0" applyFont="1" applyFill="1" applyBorder="1" applyAlignment="1">
      <alignment vertical="center"/>
    </xf>
    <xf numFmtId="0" fontId="87" fillId="33" borderId="22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vertical="center"/>
    </xf>
    <xf numFmtId="0" fontId="87" fillId="33" borderId="33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 wrapText="1"/>
    </xf>
    <xf numFmtId="0" fontId="87" fillId="33" borderId="21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87" fillId="33" borderId="51" xfId="0" applyFont="1" applyFill="1" applyBorder="1" applyAlignment="1">
      <alignment vertical="center"/>
    </xf>
    <xf numFmtId="0" fontId="88" fillId="0" borderId="17" xfId="0" applyFont="1" applyFill="1" applyBorder="1" applyAlignment="1">
      <alignment horizontal="center" vertical="center" wrapText="1"/>
    </xf>
    <xf numFmtId="0" fontId="88" fillId="0" borderId="71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/>
    </xf>
    <xf numFmtId="0" fontId="99" fillId="0" borderId="67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 wrapText="1"/>
    </xf>
    <xf numFmtId="0" fontId="99" fillId="0" borderId="62" xfId="0" applyFont="1" applyFill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5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95" fillId="0" borderId="14" xfId="0" applyFont="1" applyBorder="1" applyAlignment="1">
      <alignment horizontal="left" vertical="center"/>
    </xf>
    <xf numFmtId="0" fontId="95" fillId="0" borderId="47" xfId="0" applyFont="1" applyBorder="1" applyAlignment="1">
      <alignment horizontal="left" vertical="center"/>
    </xf>
    <xf numFmtId="0" fontId="95" fillId="0" borderId="2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95" fillId="0" borderId="3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78" fontId="19" fillId="0" borderId="0" xfId="0" applyNumberFormat="1" applyFont="1" applyAlignment="1">
      <alignment vertical="center"/>
    </xf>
    <xf numFmtId="0" fontId="89" fillId="37" borderId="15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103" fillId="0" borderId="0" xfId="0" applyFont="1" applyAlignment="1">
      <alignment vertical="center"/>
    </xf>
    <xf numFmtId="0" fontId="89" fillId="37" borderId="22" xfId="0" applyFont="1" applyFill="1" applyBorder="1" applyAlignment="1">
      <alignment vertical="center"/>
    </xf>
    <xf numFmtId="0" fontId="104" fillId="37" borderId="27" xfId="0" applyFont="1" applyFill="1" applyBorder="1" applyAlignment="1">
      <alignment horizontal="center" vertical="center"/>
    </xf>
    <xf numFmtId="0" fontId="89" fillId="37" borderId="30" xfId="0" applyFont="1" applyFill="1" applyBorder="1" applyAlignment="1">
      <alignment horizontal="center" vertical="center"/>
    </xf>
    <xf numFmtId="0" fontId="104" fillId="3" borderId="14" xfId="0" applyFont="1" applyFill="1" applyBorder="1" applyAlignment="1">
      <alignment vertical="center"/>
    </xf>
    <xf numFmtId="0" fontId="104" fillId="3" borderId="13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vertical="center"/>
    </xf>
    <xf numFmtId="0" fontId="104" fillId="3" borderId="15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vertical="center"/>
    </xf>
    <xf numFmtId="0" fontId="106" fillId="0" borderId="13" xfId="0" applyFont="1" applyFill="1" applyBorder="1" applyAlignment="1">
      <alignment horizontal="center" vertical="center" wrapText="1"/>
    </xf>
    <xf numFmtId="0" fontId="90" fillId="0" borderId="40" xfId="0" applyFont="1" applyBorder="1" applyAlignment="1">
      <alignment vertical="center"/>
    </xf>
    <xf numFmtId="0" fontId="90" fillId="0" borderId="72" xfId="0" applyFont="1" applyBorder="1" applyAlignment="1">
      <alignment vertical="center"/>
    </xf>
    <xf numFmtId="0" fontId="89" fillId="0" borderId="39" xfId="0" applyFont="1" applyBorder="1" applyAlignment="1">
      <alignment horizontal="center" wrapText="1"/>
    </xf>
    <xf numFmtId="0" fontId="89" fillId="0" borderId="73" xfId="0" applyFont="1" applyBorder="1" applyAlignment="1">
      <alignment horizontal="center" wrapText="1"/>
    </xf>
    <xf numFmtId="0" fontId="90" fillId="0" borderId="74" xfId="0" applyFont="1" applyBorder="1" applyAlignment="1">
      <alignment horizontal="center" vertical="center" wrapText="1"/>
    </xf>
    <xf numFmtId="0" fontId="90" fillId="0" borderId="57" xfId="0" applyFont="1" applyBorder="1" applyAlignment="1">
      <alignment horizontal="center" vertical="center" wrapText="1"/>
    </xf>
    <xf numFmtId="0" fontId="90" fillId="0" borderId="75" xfId="0" applyFont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/>
    </xf>
    <xf numFmtId="0" fontId="90" fillId="0" borderId="49" xfId="0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" vertical="center"/>
    </xf>
    <xf numFmtId="0" fontId="90" fillId="0" borderId="7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90" fillId="0" borderId="77" xfId="0" applyFont="1" applyBorder="1" applyAlignment="1">
      <alignment horizontal="center" vertical="center" wrapText="1"/>
    </xf>
    <xf numFmtId="0" fontId="90" fillId="0" borderId="45" xfId="0" applyFont="1" applyBorder="1" applyAlignment="1">
      <alignment horizontal="center" vertical="center" wrapText="1"/>
    </xf>
    <xf numFmtId="0" fontId="90" fillId="0" borderId="77" xfId="0" applyFont="1" applyBorder="1" applyAlignment="1">
      <alignment horizontal="center" vertical="center"/>
    </xf>
    <xf numFmtId="0" fontId="90" fillId="0" borderId="78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/>
    </xf>
    <xf numFmtId="0" fontId="97" fillId="0" borderId="35" xfId="0" applyFont="1" applyBorder="1" applyAlignment="1">
      <alignment horizontal="center" wrapText="1"/>
    </xf>
    <xf numFmtId="0" fontId="97" fillId="0" borderId="36" xfId="0" applyFont="1" applyBorder="1" applyAlignment="1">
      <alignment horizontal="center" wrapText="1"/>
    </xf>
    <xf numFmtId="0" fontId="90" fillId="0" borderId="67" xfId="0" applyFont="1" applyBorder="1" applyAlignment="1">
      <alignment horizontal="center" vertical="center" textRotation="255" wrapText="1"/>
    </xf>
    <xf numFmtId="0" fontId="90" fillId="0" borderId="25" xfId="0" applyFont="1" applyBorder="1" applyAlignment="1">
      <alignment horizontal="center" vertical="center" textRotation="255" wrapText="1"/>
    </xf>
    <xf numFmtId="0" fontId="90" fillId="0" borderId="20" xfId="0" applyFont="1" applyBorder="1" applyAlignment="1">
      <alignment horizontal="center" vertical="center" textRotation="255" wrapText="1"/>
    </xf>
    <xf numFmtId="0" fontId="97" fillId="0" borderId="44" xfId="0" applyFont="1" applyBorder="1" applyAlignment="1">
      <alignment horizontal="center" wrapText="1"/>
    </xf>
    <xf numFmtId="0" fontId="90" fillId="0" borderId="58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wrapText="1"/>
    </xf>
    <xf numFmtId="0" fontId="89" fillId="0" borderId="71" xfId="0" applyFont="1" applyBorder="1" applyAlignment="1">
      <alignment horizontal="center" wrapText="1"/>
    </xf>
    <xf numFmtId="0" fontId="90" fillId="0" borderId="66" xfId="0" applyFont="1" applyBorder="1" applyAlignment="1">
      <alignment horizontal="center" vertical="center"/>
    </xf>
    <xf numFmtId="0" fontId="90" fillId="0" borderId="79" xfId="0" applyFont="1" applyBorder="1" applyAlignment="1">
      <alignment horizontal="center" vertical="center"/>
    </xf>
    <xf numFmtId="0" fontId="90" fillId="0" borderId="8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51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107" fillId="0" borderId="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center"/>
    </xf>
    <xf numFmtId="0" fontId="86" fillId="0" borderId="81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0" fontId="86" fillId="0" borderId="16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86" fillId="0" borderId="39" xfId="0" applyFont="1" applyFill="1" applyBorder="1" applyAlignment="1">
      <alignment horizontal="left" vertical="center" wrapText="1"/>
    </xf>
    <xf numFmtId="0" fontId="97" fillId="0" borderId="39" xfId="0" applyFont="1" applyBorder="1" applyAlignment="1">
      <alignment horizontal="center" wrapText="1"/>
    </xf>
    <xf numFmtId="0" fontId="97" fillId="0" borderId="38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08" fillId="0" borderId="26" xfId="0" applyFont="1" applyFill="1" applyBorder="1" applyAlignment="1">
      <alignment horizontal="center" vertical="center" wrapText="1"/>
    </xf>
    <xf numFmtId="0" fontId="108" fillId="0" borderId="81" xfId="0" applyFont="1" applyFill="1" applyBorder="1" applyAlignment="1">
      <alignment horizontal="center" vertical="center" wrapText="1"/>
    </xf>
    <xf numFmtId="0" fontId="108" fillId="0" borderId="35" xfId="0" applyFont="1" applyFill="1" applyBorder="1" applyAlignment="1">
      <alignment horizontal="center" vertical="center" wrapText="1"/>
    </xf>
    <xf numFmtId="0" fontId="108" fillId="0" borderId="16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39" xfId="0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42" xfId="0" applyFont="1" applyFill="1" applyBorder="1" applyAlignment="1">
      <alignment horizontal="center" vertical="center" wrapText="1"/>
    </xf>
    <xf numFmtId="0" fontId="108" fillId="0" borderId="46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7" borderId="7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71" xfId="0" applyFont="1" applyFill="1" applyBorder="1" applyAlignment="1">
      <alignment vertical="center"/>
    </xf>
    <xf numFmtId="0" fontId="109" fillId="42" borderId="26" xfId="0" applyFont="1" applyFill="1" applyBorder="1" applyAlignment="1">
      <alignment horizontal="center" vertical="center" wrapText="1"/>
    </xf>
    <xf numFmtId="0" fontId="109" fillId="42" borderId="81" xfId="0" applyFont="1" applyFill="1" applyBorder="1" applyAlignment="1">
      <alignment horizontal="center" vertical="center" wrapText="1"/>
    </xf>
    <xf numFmtId="0" fontId="109" fillId="42" borderId="16" xfId="0" applyFont="1" applyFill="1" applyBorder="1" applyAlignment="1">
      <alignment horizontal="center" vertical="center" wrapText="1"/>
    </xf>
    <xf numFmtId="0" fontId="109" fillId="42" borderId="0" xfId="0" applyFont="1" applyFill="1" applyBorder="1" applyAlignment="1">
      <alignment horizontal="center" vertical="center" wrapText="1"/>
    </xf>
    <xf numFmtId="0" fontId="109" fillId="42" borderId="17" xfId="0" applyFont="1" applyFill="1" applyBorder="1" applyAlignment="1">
      <alignment horizontal="center" vertical="center" wrapText="1"/>
    </xf>
    <xf numFmtId="0" fontId="109" fillId="42" borderId="4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distributed" vertical="center" wrapText="1" indent="11"/>
    </xf>
    <xf numFmtId="0" fontId="86" fillId="0" borderId="42" xfId="0" applyFont="1" applyFill="1" applyBorder="1" applyAlignment="1">
      <alignment horizontal="distributed" vertical="center" wrapText="1" indent="11"/>
    </xf>
    <xf numFmtId="0" fontId="86" fillId="0" borderId="46" xfId="0" applyFont="1" applyFill="1" applyBorder="1" applyAlignment="1">
      <alignment horizontal="distributed" vertical="center" wrapText="1" indent="11"/>
    </xf>
    <xf numFmtId="0" fontId="86" fillId="0" borderId="77" xfId="0" applyFont="1" applyFill="1" applyBorder="1" applyAlignment="1">
      <alignment horizontal="distributed" vertical="center" wrapText="1" indent="11"/>
    </xf>
    <xf numFmtId="0" fontId="86" fillId="0" borderId="78" xfId="0" applyFont="1" applyFill="1" applyBorder="1" applyAlignment="1">
      <alignment horizontal="distributed" vertical="center" wrapText="1" indent="11"/>
    </xf>
    <xf numFmtId="0" fontId="86" fillId="0" borderId="45" xfId="0" applyFont="1" applyFill="1" applyBorder="1" applyAlignment="1">
      <alignment horizontal="distributed" vertical="center" wrapText="1" indent="11"/>
    </xf>
    <xf numFmtId="0" fontId="87" fillId="0" borderId="81" xfId="0" applyFont="1" applyBorder="1" applyAlignment="1">
      <alignment horizontal="distributed" vertical="center" indent="11"/>
    </xf>
    <xf numFmtId="0" fontId="4" fillId="33" borderId="37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vertical="center"/>
    </xf>
    <xf numFmtId="0" fontId="10" fillId="33" borderId="71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left" vertical="center"/>
    </xf>
    <xf numFmtId="0" fontId="10" fillId="33" borderId="81" xfId="0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0" fillId="33" borderId="39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center"/>
    </xf>
    <xf numFmtId="0" fontId="30" fillId="33" borderId="46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68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6" fillId="37" borderId="81" xfId="0" applyFont="1" applyFill="1" applyBorder="1" applyAlignment="1">
      <alignment horizontal="center" vertical="center"/>
    </xf>
    <xf numFmtId="0" fontId="15" fillId="34" borderId="80" xfId="0" applyFont="1" applyFill="1" applyBorder="1" applyAlignment="1">
      <alignment vertical="center"/>
    </xf>
    <xf numFmtId="0" fontId="17" fillId="33" borderId="77" xfId="0" applyFont="1" applyFill="1" applyBorder="1" applyAlignment="1">
      <alignment horizontal="center" vertical="center"/>
    </xf>
    <xf numFmtId="0" fontId="17" fillId="33" borderId="78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PageLayoutView="0" workbookViewId="0" topLeftCell="A46">
      <selection activeCell="Z27" sqref="Z27"/>
    </sheetView>
  </sheetViews>
  <sheetFormatPr defaultColWidth="9.00390625" defaultRowHeight="15.75"/>
  <cols>
    <col min="1" max="2" width="2.625" style="43" customWidth="1"/>
    <col min="3" max="3" width="15.50390625" style="44" customWidth="1"/>
    <col min="4" max="7" width="4.625" style="43" customWidth="1"/>
    <col min="8" max="8" width="15.125" style="43" customWidth="1"/>
    <col min="9" max="12" width="4.625" style="43" customWidth="1"/>
    <col min="13" max="13" width="15.50390625" style="43" customWidth="1"/>
    <col min="14" max="17" width="4.625" style="43" customWidth="1"/>
    <col min="18" max="18" width="15.125" style="43" customWidth="1"/>
    <col min="19" max="22" width="4.625" style="43" customWidth="1"/>
    <col min="23" max="23" width="3.50390625" style="43" customWidth="1"/>
    <col min="24" max="31" width="4.625" style="43" customWidth="1"/>
    <col min="32" max="16384" width="9.00390625" style="43" customWidth="1"/>
  </cols>
  <sheetData>
    <row r="1" spans="1:23" ht="13.5" customHeight="1">
      <c r="A1" s="73" t="s">
        <v>23</v>
      </c>
      <c r="B1" s="322" t="s">
        <v>24</v>
      </c>
      <c r="C1" s="354" t="s">
        <v>25</v>
      </c>
      <c r="D1" s="355"/>
      <c r="E1" s="355"/>
      <c r="F1" s="355"/>
      <c r="G1" s="356"/>
      <c r="H1" s="355" t="s">
        <v>26</v>
      </c>
      <c r="I1" s="355"/>
      <c r="J1" s="355"/>
      <c r="K1" s="355"/>
      <c r="L1" s="355"/>
      <c r="M1" s="354" t="s">
        <v>27</v>
      </c>
      <c r="N1" s="355"/>
      <c r="O1" s="355"/>
      <c r="P1" s="355"/>
      <c r="Q1" s="356"/>
      <c r="R1" s="354" t="s">
        <v>28</v>
      </c>
      <c r="S1" s="355"/>
      <c r="T1" s="355"/>
      <c r="U1" s="355"/>
      <c r="V1" s="356"/>
      <c r="W1" s="357" t="s">
        <v>204</v>
      </c>
    </row>
    <row r="2" spans="1:23" ht="13.5" customHeight="1">
      <c r="A2" s="361" t="s">
        <v>29</v>
      </c>
      <c r="B2" s="323"/>
      <c r="C2" s="329" t="s">
        <v>30</v>
      </c>
      <c r="D2" s="326" t="s">
        <v>31</v>
      </c>
      <c r="E2" s="328"/>
      <c r="F2" s="326" t="s">
        <v>32</v>
      </c>
      <c r="G2" s="327"/>
      <c r="H2" s="331" t="s">
        <v>30</v>
      </c>
      <c r="I2" s="326" t="s">
        <v>31</v>
      </c>
      <c r="J2" s="328"/>
      <c r="K2" s="326" t="s">
        <v>32</v>
      </c>
      <c r="L2" s="351"/>
      <c r="M2" s="329" t="s">
        <v>30</v>
      </c>
      <c r="N2" s="326" t="s">
        <v>31</v>
      </c>
      <c r="O2" s="328"/>
      <c r="P2" s="326" t="s">
        <v>32</v>
      </c>
      <c r="Q2" s="327"/>
      <c r="R2" s="329" t="s">
        <v>30</v>
      </c>
      <c r="S2" s="326" t="s">
        <v>31</v>
      </c>
      <c r="T2" s="328"/>
      <c r="U2" s="326" t="s">
        <v>32</v>
      </c>
      <c r="V2" s="327"/>
      <c r="W2" s="343"/>
    </row>
    <row r="3" spans="1:23" ht="13.5" customHeight="1" thickBot="1">
      <c r="A3" s="362"/>
      <c r="B3" s="324"/>
      <c r="C3" s="330"/>
      <c r="D3" s="74" t="s">
        <v>33</v>
      </c>
      <c r="E3" s="74" t="s">
        <v>34</v>
      </c>
      <c r="F3" s="74" t="s">
        <v>33</v>
      </c>
      <c r="G3" s="75" t="s">
        <v>34</v>
      </c>
      <c r="H3" s="332"/>
      <c r="I3" s="74" t="s">
        <v>33</v>
      </c>
      <c r="J3" s="74" t="s">
        <v>34</v>
      </c>
      <c r="K3" s="74" t="s">
        <v>33</v>
      </c>
      <c r="L3" s="76" t="s">
        <v>34</v>
      </c>
      <c r="M3" s="330"/>
      <c r="N3" s="74" t="s">
        <v>33</v>
      </c>
      <c r="O3" s="74" t="s">
        <v>34</v>
      </c>
      <c r="P3" s="74" t="s">
        <v>33</v>
      </c>
      <c r="Q3" s="75" t="s">
        <v>34</v>
      </c>
      <c r="R3" s="330"/>
      <c r="S3" s="74" t="s">
        <v>33</v>
      </c>
      <c r="T3" s="74" t="s">
        <v>34</v>
      </c>
      <c r="U3" s="74" t="s">
        <v>33</v>
      </c>
      <c r="V3" s="75" t="s">
        <v>34</v>
      </c>
      <c r="W3" s="358"/>
    </row>
    <row r="4" spans="1:23" ht="13.5" customHeight="1" thickBot="1">
      <c r="A4" s="336" t="s">
        <v>35</v>
      </c>
      <c r="B4" s="337"/>
      <c r="C4" s="77" t="s">
        <v>36</v>
      </c>
      <c r="D4" s="120">
        <v>9</v>
      </c>
      <c r="E4" s="120">
        <v>12</v>
      </c>
      <c r="F4" s="120">
        <v>9</v>
      </c>
      <c r="G4" s="120">
        <v>12</v>
      </c>
      <c r="H4" s="77" t="s">
        <v>36</v>
      </c>
      <c r="I4" s="120">
        <v>6</v>
      </c>
      <c r="J4" s="120">
        <v>6</v>
      </c>
      <c r="K4" s="120">
        <v>6</v>
      </c>
      <c r="L4" s="120">
        <v>6</v>
      </c>
      <c r="M4" s="77" t="s">
        <v>36</v>
      </c>
      <c r="N4" s="120">
        <v>6</v>
      </c>
      <c r="O4" s="120">
        <v>6</v>
      </c>
      <c r="P4" s="120">
        <v>0</v>
      </c>
      <c r="Q4" s="120">
        <v>0</v>
      </c>
      <c r="R4" s="77" t="s">
        <v>36</v>
      </c>
      <c r="S4" s="120">
        <v>0</v>
      </c>
      <c r="T4" s="120">
        <v>0</v>
      </c>
      <c r="U4" s="120">
        <v>0</v>
      </c>
      <c r="V4" s="178">
        <v>0</v>
      </c>
      <c r="W4" s="108">
        <f>D4+F4+I4+K4+N4+P4+S4+U4</f>
        <v>36</v>
      </c>
    </row>
    <row r="5" spans="1:23" ht="15" customHeight="1">
      <c r="A5" s="325" t="s">
        <v>37</v>
      </c>
      <c r="B5" s="323" t="s">
        <v>38</v>
      </c>
      <c r="C5" s="297" t="s">
        <v>182</v>
      </c>
      <c r="D5" s="121">
        <v>2</v>
      </c>
      <c r="E5" s="121">
        <v>2</v>
      </c>
      <c r="F5" s="121"/>
      <c r="G5" s="122"/>
      <c r="H5" s="49" t="s">
        <v>39</v>
      </c>
      <c r="I5" s="149">
        <v>2</v>
      </c>
      <c r="J5" s="149">
        <v>2</v>
      </c>
      <c r="K5" s="149"/>
      <c r="L5" s="150"/>
      <c r="M5" s="47"/>
      <c r="N5" s="121"/>
      <c r="O5" s="121"/>
      <c r="P5" s="121"/>
      <c r="Q5" s="135"/>
      <c r="R5" s="47"/>
      <c r="S5" s="121"/>
      <c r="T5" s="121"/>
      <c r="U5" s="121"/>
      <c r="V5" s="122"/>
      <c r="W5" s="78"/>
    </row>
    <row r="6" spans="1:23" ht="15" customHeight="1">
      <c r="A6" s="325"/>
      <c r="B6" s="323"/>
      <c r="C6" s="296"/>
      <c r="D6" s="123"/>
      <c r="E6" s="123"/>
      <c r="F6" s="123"/>
      <c r="G6" s="124"/>
      <c r="H6" s="49" t="s">
        <v>40</v>
      </c>
      <c r="I6" s="123"/>
      <c r="J6" s="123"/>
      <c r="K6" s="123">
        <v>2</v>
      </c>
      <c r="L6" s="151">
        <v>2</v>
      </c>
      <c r="M6" s="50"/>
      <c r="N6" s="123"/>
      <c r="O6" s="123"/>
      <c r="P6" s="123"/>
      <c r="Q6" s="124"/>
      <c r="R6" s="50"/>
      <c r="S6" s="123"/>
      <c r="T6" s="123"/>
      <c r="U6" s="123"/>
      <c r="V6" s="124"/>
      <c r="W6" s="79"/>
    </row>
    <row r="7" spans="1:23" ht="15" customHeight="1">
      <c r="A7" s="325"/>
      <c r="B7" s="323"/>
      <c r="C7" s="291"/>
      <c r="D7" s="123"/>
      <c r="E7" s="123"/>
      <c r="F7" s="123"/>
      <c r="G7" s="124"/>
      <c r="I7" s="123"/>
      <c r="J7" s="123"/>
      <c r="K7" s="123"/>
      <c r="L7" s="151"/>
      <c r="M7" s="50"/>
      <c r="N7" s="123"/>
      <c r="O7" s="123"/>
      <c r="P7" s="123"/>
      <c r="Q7" s="124"/>
      <c r="R7" s="50"/>
      <c r="S7" s="123"/>
      <c r="T7" s="123"/>
      <c r="U7" s="123"/>
      <c r="V7" s="124"/>
      <c r="W7" s="107">
        <f>D9+F9+I9+K9+N9+P9+S9+U9</f>
        <v>6</v>
      </c>
    </row>
    <row r="8" spans="1:23" ht="15" customHeight="1">
      <c r="A8" s="325"/>
      <c r="B8" s="323"/>
      <c r="C8" s="48"/>
      <c r="D8" s="123"/>
      <c r="E8" s="123"/>
      <c r="F8" s="123"/>
      <c r="G8" s="124"/>
      <c r="H8" s="51"/>
      <c r="I8" s="123"/>
      <c r="J8" s="123"/>
      <c r="K8" s="123"/>
      <c r="L8" s="151"/>
      <c r="M8" s="50"/>
      <c r="N8" s="123"/>
      <c r="O8" s="123"/>
      <c r="P8" s="123"/>
      <c r="Q8" s="124"/>
      <c r="R8" s="50"/>
      <c r="S8" s="123"/>
      <c r="T8" s="123"/>
      <c r="U8" s="123"/>
      <c r="V8" s="124"/>
      <c r="W8" s="352" t="s">
        <v>41</v>
      </c>
    </row>
    <row r="9" spans="1:23" ht="15" customHeight="1" thickBot="1">
      <c r="A9" s="325"/>
      <c r="B9" s="323"/>
      <c r="C9" s="53" t="s">
        <v>42</v>
      </c>
      <c r="D9" s="125">
        <f>D5</f>
        <v>2</v>
      </c>
      <c r="E9" s="125">
        <f>E5</f>
        <v>2</v>
      </c>
      <c r="F9" s="125">
        <f>F6</f>
        <v>0</v>
      </c>
      <c r="G9" s="125">
        <f>G6</f>
        <v>0</v>
      </c>
      <c r="H9" s="52" t="s">
        <v>42</v>
      </c>
      <c r="I9" s="136">
        <f>I5+I6+I7+I8</f>
        <v>2</v>
      </c>
      <c r="J9" s="136">
        <f>J5+J6+J7+J8</f>
        <v>2</v>
      </c>
      <c r="K9" s="136">
        <f>K5+K6+K7+K8</f>
        <v>2</v>
      </c>
      <c r="L9" s="136">
        <f>L5+L6+L7+L8</f>
        <v>2</v>
      </c>
      <c r="M9" s="53" t="s">
        <v>42</v>
      </c>
      <c r="N9" s="136">
        <f>N5+N6+N7+N8</f>
        <v>0</v>
      </c>
      <c r="O9" s="136">
        <f>O5+O6+O7+O8</f>
        <v>0</v>
      </c>
      <c r="P9" s="136">
        <f>P5+P6+P7+P8</f>
        <v>0</v>
      </c>
      <c r="Q9" s="136">
        <f>Q5+Q6+Q7+Q8</f>
        <v>0</v>
      </c>
      <c r="R9" s="52" t="s">
        <v>42</v>
      </c>
      <c r="S9" s="136">
        <f>S5+S6+S7+S8</f>
        <v>0</v>
      </c>
      <c r="T9" s="136">
        <f>T5+T6+T7+T8</f>
        <v>0</v>
      </c>
      <c r="U9" s="136">
        <f>U5+U6+U7+U8</f>
        <v>0</v>
      </c>
      <c r="V9" s="136">
        <f>V5+V6+V7+V8</f>
        <v>0</v>
      </c>
      <c r="W9" s="353"/>
    </row>
    <row r="10" spans="1:23" ht="16.5" customHeight="1">
      <c r="A10" s="347" t="s">
        <v>43</v>
      </c>
      <c r="B10" s="322" t="s">
        <v>38</v>
      </c>
      <c r="C10" s="294" t="s">
        <v>179</v>
      </c>
      <c r="D10" s="180">
        <v>2</v>
      </c>
      <c r="E10" s="180">
        <v>2</v>
      </c>
      <c r="F10" s="180"/>
      <c r="G10" s="181"/>
      <c r="H10" s="114" t="s">
        <v>44</v>
      </c>
      <c r="I10" s="180">
        <v>2</v>
      </c>
      <c r="J10" s="180">
        <v>3</v>
      </c>
      <c r="K10" s="180"/>
      <c r="L10" s="184"/>
      <c r="M10" s="113" t="s">
        <v>22</v>
      </c>
      <c r="N10" s="180">
        <v>3</v>
      </c>
      <c r="O10" s="180">
        <v>3</v>
      </c>
      <c r="P10" s="126"/>
      <c r="Q10" s="134"/>
      <c r="R10" s="46" t="s">
        <v>45</v>
      </c>
      <c r="S10" s="126">
        <v>4</v>
      </c>
      <c r="T10" s="126">
        <v>4</v>
      </c>
      <c r="U10" s="126"/>
      <c r="V10" s="127"/>
      <c r="W10" s="81"/>
    </row>
    <row r="11" spans="1:23" ht="15" customHeight="1">
      <c r="A11" s="348"/>
      <c r="B11" s="323"/>
      <c r="C11" s="293" t="s">
        <v>21</v>
      </c>
      <c r="D11" s="161">
        <v>3</v>
      </c>
      <c r="E11" s="161">
        <v>3</v>
      </c>
      <c r="F11" s="161"/>
      <c r="G11" s="166"/>
      <c r="H11" s="112" t="s">
        <v>47</v>
      </c>
      <c r="I11" s="161">
        <v>3</v>
      </c>
      <c r="J11" s="161">
        <v>3</v>
      </c>
      <c r="K11" s="174"/>
      <c r="L11" s="182"/>
      <c r="M11" s="186" t="s">
        <v>46</v>
      </c>
      <c r="N11" s="161">
        <v>3</v>
      </c>
      <c r="O11" s="161">
        <v>3</v>
      </c>
      <c r="P11" s="117"/>
      <c r="Q11" s="117"/>
      <c r="R11" s="312" t="s">
        <v>206</v>
      </c>
      <c r="S11" s="117"/>
      <c r="T11" s="117"/>
      <c r="U11" s="313">
        <v>5</v>
      </c>
      <c r="V11" s="315">
        <v>5</v>
      </c>
      <c r="W11" s="83"/>
    </row>
    <row r="12" spans="1:23" ht="15" customHeight="1">
      <c r="A12" s="348"/>
      <c r="B12" s="323"/>
      <c r="C12" s="292" t="s">
        <v>180</v>
      </c>
      <c r="D12" s="161">
        <v>2</v>
      </c>
      <c r="E12" s="161">
        <v>2</v>
      </c>
      <c r="F12" s="165"/>
      <c r="G12" s="170"/>
      <c r="H12" s="189" t="s">
        <v>49</v>
      </c>
      <c r="I12" s="176"/>
      <c r="J12" s="176"/>
      <c r="K12" s="161">
        <v>3</v>
      </c>
      <c r="L12" s="165">
        <v>3</v>
      </c>
      <c r="M12" s="186" t="s">
        <v>48</v>
      </c>
      <c r="N12" s="161"/>
      <c r="O12" s="161"/>
      <c r="P12" s="117">
        <v>3</v>
      </c>
      <c r="Q12" s="119">
        <v>3</v>
      </c>
      <c r="R12" s="55"/>
      <c r="S12" s="117"/>
      <c r="T12" s="117"/>
      <c r="U12" s="117"/>
      <c r="V12" s="118"/>
      <c r="W12" s="107">
        <f>D15+F15+I15+K15+N15+P15+S15+U15</f>
        <v>37</v>
      </c>
    </row>
    <row r="13" spans="1:23" ht="15" customHeight="1">
      <c r="A13" s="348"/>
      <c r="B13" s="323"/>
      <c r="C13" s="292" t="s">
        <v>181</v>
      </c>
      <c r="D13" s="175"/>
      <c r="E13" s="175"/>
      <c r="F13" s="175">
        <v>2</v>
      </c>
      <c r="G13" s="309">
        <v>3</v>
      </c>
      <c r="H13" s="316"/>
      <c r="I13" s="317"/>
      <c r="J13" s="317"/>
      <c r="K13" s="310"/>
      <c r="L13" s="185"/>
      <c r="M13" s="187"/>
      <c r="N13" s="161"/>
      <c r="O13" s="161"/>
      <c r="P13" s="117"/>
      <c r="Q13" s="118"/>
      <c r="R13" s="56"/>
      <c r="S13" s="117"/>
      <c r="T13" s="117"/>
      <c r="U13" s="117"/>
      <c r="V13" s="128"/>
      <c r="W13" s="80"/>
    </row>
    <row r="14" spans="1:23" ht="15" customHeight="1">
      <c r="A14" s="348"/>
      <c r="B14" s="323"/>
      <c r="C14" s="295" t="s">
        <v>178</v>
      </c>
      <c r="D14" s="183"/>
      <c r="E14" s="183"/>
      <c r="F14" s="183">
        <v>2</v>
      </c>
      <c r="G14" s="299">
        <v>2</v>
      </c>
      <c r="H14" s="308"/>
      <c r="I14" s="168"/>
      <c r="J14" s="311"/>
      <c r="K14" s="161"/>
      <c r="L14" s="170"/>
      <c r="M14" s="84"/>
      <c r="N14" s="152"/>
      <c r="O14" s="152"/>
      <c r="P14" s="152"/>
      <c r="Q14" s="142"/>
      <c r="R14" s="84"/>
      <c r="S14" s="152"/>
      <c r="T14" s="152"/>
      <c r="U14" s="179"/>
      <c r="V14" s="130"/>
      <c r="W14" s="352" t="s">
        <v>41</v>
      </c>
    </row>
    <row r="15" spans="1:23" ht="15" customHeight="1" thickBot="1">
      <c r="A15" s="348"/>
      <c r="B15" s="359"/>
      <c r="C15" s="53" t="s">
        <v>51</v>
      </c>
      <c r="D15" s="132">
        <f>D10+D11+D12+D13+D14</f>
        <v>7</v>
      </c>
      <c r="E15" s="132">
        <f>E10+E11+E12+E13+E14</f>
        <v>7</v>
      </c>
      <c r="F15" s="133">
        <f>F10+F11+F12+F13+F14</f>
        <v>4</v>
      </c>
      <c r="G15" s="132">
        <f>G10+G11+G12+G13+G14</f>
        <v>5</v>
      </c>
      <c r="H15" s="53" t="s">
        <v>51</v>
      </c>
      <c r="I15" s="155">
        <v>5</v>
      </c>
      <c r="J15" s="156">
        <v>6</v>
      </c>
      <c r="K15" s="155">
        <f>K10+K11+K12+K13+K14</f>
        <v>3</v>
      </c>
      <c r="L15" s="157">
        <f>L10+L11+L12+L13+L14</f>
        <v>3</v>
      </c>
      <c r="M15" s="53" t="s">
        <v>51</v>
      </c>
      <c r="N15" s="132">
        <f>N10+N11+N12+N13+N14</f>
        <v>6</v>
      </c>
      <c r="O15" s="132">
        <f>O10+O11+O12+O13+O14</f>
        <v>6</v>
      </c>
      <c r="P15" s="132">
        <f>P10+P11+P12+P13+P14</f>
        <v>3</v>
      </c>
      <c r="Q15" s="132">
        <f>Q10+Q11+Q12+Q13+Q14</f>
        <v>3</v>
      </c>
      <c r="R15" s="53" t="s">
        <v>51</v>
      </c>
      <c r="S15" s="132">
        <f>S10+S11+S12+S13+S14</f>
        <v>4</v>
      </c>
      <c r="T15" s="132">
        <f>T10+T11+T12+T13+T14</f>
        <v>4</v>
      </c>
      <c r="U15" s="132">
        <f>U10+U11+U12+U13+U14</f>
        <v>5</v>
      </c>
      <c r="V15" s="132">
        <f>V10+V11+V12+V13+V14</f>
        <v>5</v>
      </c>
      <c r="W15" s="353"/>
    </row>
    <row r="16" spans="1:23" ht="15" customHeight="1">
      <c r="A16" s="348"/>
      <c r="B16" s="360" t="s">
        <v>52</v>
      </c>
      <c r="C16" s="57"/>
      <c r="D16" s="126"/>
      <c r="E16" s="126"/>
      <c r="F16" s="126"/>
      <c r="G16" s="134"/>
      <c r="H16" s="58"/>
      <c r="I16" s="126"/>
      <c r="J16" s="126"/>
      <c r="K16" s="126"/>
      <c r="L16" s="127"/>
      <c r="M16" s="59"/>
      <c r="N16" s="126"/>
      <c r="O16" s="126"/>
      <c r="P16" s="126"/>
      <c r="Q16" s="127"/>
      <c r="R16" s="47"/>
      <c r="S16" s="121"/>
      <c r="T16" s="121"/>
      <c r="U16" s="121"/>
      <c r="V16" s="122"/>
      <c r="W16" s="85"/>
    </row>
    <row r="17" spans="1:23" ht="15" customHeight="1">
      <c r="A17" s="348"/>
      <c r="B17" s="323"/>
      <c r="C17" s="60"/>
      <c r="D17" s="121"/>
      <c r="E17" s="121"/>
      <c r="F17" s="121"/>
      <c r="G17" s="135"/>
      <c r="H17" s="47"/>
      <c r="I17" s="121"/>
      <c r="J17" s="121"/>
      <c r="K17" s="121"/>
      <c r="L17" s="122"/>
      <c r="M17" s="61"/>
      <c r="N17" s="121"/>
      <c r="O17" s="121"/>
      <c r="P17" s="121"/>
      <c r="Q17" s="122"/>
      <c r="R17" s="47"/>
      <c r="S17" s="121"/>
      <c r="T17" s="121"/>
      <c r="U17" s="121"/>
      <c r="V17" s="122"/>
      <c r="W17" s="86"/>
    </row>
    <row r="18" spans="1:23" ht="15" customHeight="1">
      <c r="A18" s="348"/>
      <c r="B18" s="323"/>
      <c r="C18" s="60"/>
      <c r="D18" s="121"/>
      <c r="E18" s="121"/>
      <c r="F18" s="121"/>
      <c r="G18" s="135"/>
      <c r="H18" s="47"/>
      <c r="I18" s="121"/>
      <c r="J18" s="121"/>
      <c r="K18" s="121"/>
      <c r="L18" s="122"/>
      <c r="M18" s="61"/>
      <c r="N18" s="121"/>
      <c r="O18" s="121"/>
      <c r="P18" s="121"/>
      <c r="Q18" s="122"/>
      <c r="R18" s="47"/>
      <c r="S18" s="121"/>
      <c r="T18" s="121"/>
      <c r="U18" s="121"/>
      <c r="V18" s="122"/>
      <c r="W18" s="109">
        <v>0</v>
      </c>
    </row>
    <row r="19" spans="1:23" ht="15" customHeight="1">
      <c r="A19" s="348"/>
      <c r="B19" s="323"/>
      <c r="C19" s="55"/>
      <c r="D19" s="117"/>
      <c r="E19" s="117"/>
      <c r="F19" s="117"/>
      <c r="G19" s="119"/>
      <c r="H19" s="62"/>
      <c r="I19" s="117"/>
      <c r="J19" s="117"/>
      <c r="K19" s="117"/>
      <c r="L19" s="118"/>
      <c r="M19" s="56"/>
      <c r="N19" s="117"/>
      <c r="O19" s="117"/>
      <c r="P19" s="117"/>
      <c r="Q19" s="118"/>
      <c r="R19" s="55"/>
      <c r="S19" s="117"/>
      <c r="T19" s="117"/>
      <c r="U19" s="117"/>
      <c r="V19" s="118"/>
      <c r="W19" s="320" t="s">
        <v>41</v>
      </c>
    </row>
    <row r="20" spans="1:23" ht="15" customHeight="1">
      <c r="A20" s="349"/>
      <c r="B20" s="359"/>
      <c r="C20" s="52" t="s">
        <v>53</v>
      </c>
      <c r="D20" s="136">
        <f>SUM(D16:D19)</f>
        <v>0</v>
      </c>
      <c r="E20" s="136">
        <f>SUM(E16:E19)</f>
        <v>0</v>
      </c>
      <c r="F20" s="136">
        <f>SUM(F16:F19)</f>
        <v>0</v>
      </c>
      <c r="G20" s="137">
        <f>SUM(G16:G19)</f>
        <v>0</v>
      </c>
      <c r="H20" s="52" t="s">
        <v>53</v>
      </c>
      <c r="I20" s="136">
        <f>SUM(I16:I19)</f>
        <v>0</v>
      </c>
      <c r="J20" s="136">
        <f>SUM(J16:J19)</f>
        <v>0</v>
      </c>
      <c r="K20" s="136">
        <f>SUM(K16:K19)</f>
        <v>0</v>
      </c>
      <c r="L20" s="158">
        <f>SUM(L16:L19)</f>
        <v>0</v>
      </c>
      <c r="M20" s="63" t="s">
        <v>53</v>
      </c>
      <c r="N20" s="136">
        <f>SUM(N16:N19)</f>
        <v>0</v>
      </c>
      <c r="O20" s="136">
        <f>SUM(O16:O19)</f>
        <v>0</v>
      </c>
      <c r="P20" s="136">
        <f>SUM(P16:P19)</f>
        <v>0</v>
      </c>
      <c r="Q20" s="136">
        <f>SUM(Q16:Q19)</f>
        <v>0</v>
      </c>
      <c r="R20" s="52" t="s">
        <v>53</v>
      </c>
      <c r="S20" s="136">
        <f>SUM(S16:S19)</f>
        <v>0</v>
      </c>
      <c r="T20" s="136">
        <f>SUM(T16:T19)</f>
        <v>0</v>
      </c>
      <c r="U20" s="136">
        <f>SUM(U16:U19)</f>
        <v>0</v>
      </c>
      <c r="V20" s="158">
        <f>SUM(V16:V19)</f>
        <v>0</v>
      </c>
      <c r="W20" s="321"/>
    </row>
    <row r="21" spans="1:23" ht="15" customHeight="1" thickBot="1">
      <c r="A21" s="87"/>
      <c r="B21" s="88"/>
      <c r="C21" s="64" t="s">
        <v>54</v>
      </c>
      <c r="D21" s="138">
        <f>D15+D20</f>
        <v>7</v>
      </c>
      <c r="E21" s="138">
        <f>E15</f>
        <v>7</v>
      </c>
      <c r="F21" s="138">
        <f>F15</f>
        <v>4</v>
      </c>
      <c r="G21" s="139">
        <f>G15</f>
        <v>5</v>
      </c>
      <c r="H21" s="64" t="s">
        <v>54</v>
      </c>
      <c r="I21" s="159">
        <f>I15</f>
        <v>5</v>
      </c>
      <c r="J21" s="159">
        <f>J15</f>
        <v>6</v>
      </c>
      <c r="K21" s="138">
        <f>K15</f>
        <v>3</v>
      </c>
      <c r="L21" s="160">
        <f>L15</f>
        <v>3</v>
      </c>
      <c r="M21" s="65" t="s">
        <v>54</v>
      </c>
      <c r="N21" s="138">
        <f>N15</f>
        <v>6</v>
      </c>
      <c r="O21" s="138">
        <f>O15</f>
        <v>6</v>
      </c>
      <c r="P21" s="138">
        <f>P15</f>
        <v>3</v>
      </c>
      <c r="Q21" s="138">
        <f>Q15</f>
        <v>3</v>
      </c>
      <c r="R21" s="64" t="s">
        <v>54</v>
      </c>
      <c r="S21" s="138">
        <f>S15</f>
        <v>4</v>
      </c>
      <c r="T21" s="138">
        <f>T15</f>
        <v>4</v>
      </c>
      <c r="U21" s="138">
        <f>U15</f>
        <v>5</v>
      </c>
      <c r="V21" s="160">
        <f>V15</f>
        <v>5</v>
      </c>
      <c r="W21" s="89"/>
    </row>
    <row r="22" spans="1:23" ht="15" customHeight="1">
      <c r="A22" s="347" t="s">
        <v>55</v>
      </c>
      <c r="B22" s="322" t="s">
        <v>38</v>
      </c>
      <c r="C22" s="116" t="s">
        <v>81</v>
      </c>
      <c r="D22" s="161">
        <v>2</v>
      </c>
      <c r="E22" s="161">
        <v>3</v>
      </c>
      <c r="F22" s="161"/>
      <c r="G22" s="118"/>
      <c r="H22" s="112"/>
      <c r="I22" s="161"/>
      <c r="J22" s="161"/>
      <c r="K22" s="121"/>
      <c r="L22" s="122"/>
      <c r="M22" s="199" t="s">
        <v>84</v>
      </c>
      <c r="N22" s="126">
        <v>2</v>
      </c>
      <c r="O22" s="126">
        <v>2</v>
      </c>
      <c r="P22" s="126"/>
      <c r="Q22" s="134"/>
      <c r="R22" s="58"/>
      <c r="S22" s="126"/>
      <c r="T22" s="126"/>
      <c r="U22" s="126"/>
      <c r="V22" s="127"/>
      <c r="W22" s="90"/>
    </row>
    <row r="23" spans="1:23" ht="15" customHeight="1">
      <c r="A23" s="348"/>
      <c r="B23" s="323"/>
      <c r="C23" s="116" t="s">
        <v>82</v>
      </c>
      <c r="D23" s="161"/>
      <c r="E23" s="161"/>
      <c r="F23" s="161">
        <v>2</v>
      </c>
      <c r="G23" s="118">
        <v>3</v>
      </c>
      <c r="H23" s="62"/>
      <c r="I23" s="117"/>
      <c r="J23" s="117"/>
      <c r="K23" s="117"/>
      <c r="L23" s="118"/>
      <c r="M23" s="54"/>
      <c r="N23" s="117"/>
      <c r="O23" s="117"/>
      <c r="P23" s="117"/>
      <c r="Q23" s="118"/>
      <c r="R23" s="47"/>
      <c r="S23" s="121"/>
      <c r="T23" s="121"/>
      <c r="U23" s="121"/>
      <c r="V23" s="122"/>
      <c r="W23" s="86"/>
    </row>
    <row r="24" spans="1:23" ht="15" customHeight="1">
      <c r="A24" s="348"/>
      <c r="B24" s="323"/>
      <c r="C24" s="116" t="s">
        <v>83</v>
      </c>
      <c r="D24" s="161"/>
      <c r="E24" s="161"/>
      <c r="F24" s="161">
        <v>2</v>
      </c>
      <c r="G24" s="118">
        <v>3</v>
      </c>
      <c r="H24" s="66"/>
      <c r="I24" s="149"/>
      <c r="J24" s="149"/>
      <c r="K24" s="149"/>
      <c r="L24" s="162"/>
      <c r="M24" s="67"/>
      <c r="N24" s="149"/>
      <c r="O24" s="149"/>
      <c r="P24" s="149"/>
      <c r="Q24" s="150"/>
      <c r="R24" s="47"/>
      <c r="S24" s="121"/>
      <c r="T24" s="121"/>
      <c r="U24" s="121"/>
      <c r="V24" s="122"/>
      <c r="W24" s="109">
        <f>D26+F26+I26+K26+N26+P26+S26+U26</f>
        <v>8</v>
      </c>
    </row>
    <row r="25" spans="1:23" ht="15" customHeight="1">
      <c r="A25" s="348"/>
      <c r="B25" s="323"/>
      <c r="C25" s="68"/>
      <c r="D25" s="140"/>
      <c r="E25" s="140"/>
      <c r="F25" s="140"/>
      <c r="G25" s="141"/>
      <c r="H25" s="69"/>
      <c r="I25" s="140"/>
      <c r="J25" s="140"/>
      <c r="K25" s="140"/>
      <c r="L25" s="163"/>
      <c r="M25" s="69"/>
      <c r="N25" s="140"/>
      <c r="O25" s="140"/>
      <c r="P25" s="140"/>
      <c r="Q25" s="141"/>
      <c r="R25" s="55"/>
      <c r="S25" s="117"/>
      <c r="T25" s="117"/>
      <c r="U25" s="117"/>
      <c r="V25" s="118"/>
      <c r="W25" s="320" t="s">
        <v>41</v>
      </c>
    </row>
    <row r="26" spans="1:23" ht="15" customHeight="1" thickBot="1">
      <c r="A26" s="348"/>
      <c r="B26" s="359"/>
      <c r="C26" s="53" t="s">
        <v>51</v>
      </c>
      <c r="D26" s="132">
        <f>D22+D23+D24+D25</f>
        <v>2</v>
      </c>
      <c r="E26" s="132">
        <f>E22+E23+E24+E25</f>
        <v>3</v>
      </c>
      <c r="F26" s="132">
        <f>F22+F23+F24+F25</f>
        <v>4</v>
      </c>
      <c r="G26" s="132">
        <f>G22+G23+G24+G25</f>
        <v>6</v>
      </c>
      <c r="H26" s="53" t="s">
        <v>51</v>
      </c>
      <c r="I26" s="132">
        <f>SUM(I22:I25)</f>
        <v>0</v>
      </c>
      <c r="J26" s="132">
        <f>SUM(J22:J25)</f>
        <v>0</v>
      </c>
      <c r="K26" s="132">
        <f>SUM(K22:K25)</f>
        <v>0</v>
      </c>
      <c r="L26" s="164">
        <f>SUM(L22:L25)</f>
        <v>0</v>
      </c>
      <c r="M26" s="53" t="s">
        <v>51</v>
      </c>
      <c r="N26" s="136">
        <f>N22+N25</f>
        <v>2</v>
      </c>
      <c r="O26" s="136">
        <f>O22+O25</f>
        <v>2</v>
      </c>
      <c r="P26" s="136">
        <f>SUM(P22:P25)</f>
        <v>0</v>
      </c>
      <c r="Q26" s="136">
        <f>SUM(Q22:Q25)</f>
        <v>0</v>
      </c>
      <c r="R26" s="53" t="s">
        <v>51</v>
      </c>
      <c r="S26" s="136">
        <f>SUM(S22:S25)</f>
        <v>0</v>
      </c>
      <c r="T26" s="136">
        <f>SUM(T22:T25)</f>
        <v>0</v>
      </c>
      <c r="U26" s="136">
        <f>SUM(U22:U25)</f>
        <v>0</v>
      </c>
      <c r="V26" s="158">
        <f>SUM(V22:V25)</f>
        <v>0</v>
      </c>
      <c r="W26" s="321"/>
    </row>
    <row r="27" spans="1:23" ht="15" customHeight="1">
      <c r="A27" s="348"/>
      <c r="B27" s="360" t="s">
        <v>52</v>
      </c>
      <c r="C27" s="47"/>
      <c r="D27" s="121"/>
      <c r="E27" s="121"/>
      <c r="F27" s="121"/>
      <c r="G27" s="122"/>
      <c r="H27" s="188" t="s">
        <v>56</v>
      </c>
      <c r="I27" s="168">
        <v>2</v>
      </c>
      <c r="J27" s="168">
        <v>2</v>
      </c>
      <c r="K27" s="168"/>
      <c r="L27" s="181"/>
      <c r="M27" s="197" t="s">
        <v>203</v>
      </c>
      <c r="N27" s="180">
        <v>3</v>
      </c>
      <c r="O27" s="180">
        <v>3</v>
      </c>
      <c r="P27" s="180"/>
      <c r="Q27" s="184"/>
      <c r="R27" s="193" t="s">
        <v>75</v>
      </c>
      <c r="S27" s="180">
        <v>2</v>
      </c>
      <c r="T27" s="180">
        <v>2</v>
      </c>
      <c r="U27" s="126"/>
      <c r="V27" s="127"/>
      <c r="W27" s="104"/>
    </row>
    <row r="28" spans="1:23" ht="15" customHeight="1">
      <c r="A28" s="348"/>
      <c r="B28" s="323"/>
      <c r="C28" s="55"/>
      <c r="D28" s="117"/>
      <c r="E28" s="117"/>
      <c r="F28" s="117"/>
      <c r="G28" s="118"/>
      <c r="H28" s="113" t="s">
        <v>78</v>
      </c>
      <c r="I28" s="165">
        <v>2</v>
      </c>
      <c r="J28" s="165">
        <v>2</v>
      </c>
      <c r="K28" s="165"/>
      <c r="L28" s="170"/>
      <c r="M28" s="192" t="s">
        <v>76</v>
      </c>
      <c r="N28" s="161"/>
      <c r="O28" s="161"/>
      <c r="P28" s="161">
        <v>2</v>
      </c>
      <c r="Q28" s="191">
        <v>2</v>
      </c>
      <c r="R28" s="54" t="s">
        <v>57</v>
      </c>
      <c r="S28" s="117"/>
      <c r="T28" s="117"/>
      <c r="U28" s="117">
        <v>2</v>
      </c>
      <c r="V28" s="118">
        <v>2</v>
      </c>
      <c r="W28" s="105"/>
    </row>
    <row r="29" spans="1:23" ht="15" customHeight="1">
      <c r="A29" s="348"/>
      <c r="B29" s="323"/>
      <c r="C29" s="55"/>
      <c r="D29" s="117"/>
      <c r="E29" s="117"/>
      <c r="F29" s="117"/>
      <c r="G29" s="117"/>
      <c r="H29" s="113" t="s">
        <v>202</v>
      </c>
      <c r="I29" s="189"/>
      <c r="J29" s="189"/>
      <c r="K29" s="165">
        <v>3</v>
      </c>
      <c r="L29" s="170">
        <v>3</v>
      </c>
      <c r="N29" s="161"/>
      <c r="O29" s="161"/>
      <c r="P29" s="161"/>
      <c r="Q29" s="191"/>
      <c r="R29" s="55"/>
      <c r="S29" s="117"/>
      <c r="T29" s="117"/>
      <c r="U29" s="117"/>
      <c r="V29" s="118"/>
      <c r="W29" s="105"/>
    </row>
    <row r="30" spans="1:23" ht="15" customHeight="1">
      <c r="A30" s="348"/>
      <c r="B30" s="323"/>
      <c r="C30" s="71"/>
      <c r="D30" s="117"/>
      <c r="E30" s="117"/>
      <c r="F30" s="117"/>
      <c r="G30" s="128"/>
      <c r="H30" s="113" t="s">
        <v>77</v>
      </c>
      <c r="I30" s="189"/>
      <c r="J30" s="189"/>
      <c r="K30" s="165">
        <v>3</v>
      </c>
      <c r="L30" s="170">
        <v>3</v>
      </c>
      <c r="M30" s="198"/>
      <c r="N30" s="161"/>
      <c r="O30" s="161"/>
      <c r="P30" s="165"/>
      <c r="Q30" s="191"/>
      <c r="R30" s="55"/>
      <c r="S30" s="117"/>
      <c r="T30" s="117"/>
      <c r="U30" s="117"/>
      <c r="V30" s="118"/>
      <c r="W30" s="109">
        <f>D32+F32+I32+K32+N32+P32+S32+U32</f>
        <v>21</v>
      </c>
    </row>
    <row r="31" spans="1:23" ht="15" customHeight="1">
      <c r="A31" s="348"/>
      <c r="B31" s="323"/>
      <c r="C31" s="84"/>
      <c r="D31" s="131"/>
      <c r="E31" s="131"/>
      <c r="F31" s="131"/>
      <c r="G31" s="142"/>
      <c r="H31" s="112" t="s">
        <v>50</v>
      </c>
      <c r="I31" s="190"/>
      <c r="J31" s="190"/>
      <c r="K31" s="200">
        <v>2</v>
      </c>
      <c r="L31" s="201">
        <v>2</v>
      </c>
      <c r="M31" s="91"/>
      <c r="N31" s="167"/>
      <c r="O31" s="167"/>
      <c r="P31" s="171"/>
      <c r="Q31" s="172"/>
      <c r="R31" s="84"/>
      <c r="S31" s="152"/>
      <c r="T31" s="129"/>
      <c r="U31" s="152"/>
      <c r="V31" s="142"/>
      <c r="W31" s="320" t="s">
        <v>41</v>
      </c>
    </row>
    <row r="32" spans="1:23" ht="15" customHeight="1">
      <c r="A32" s="349"/>
      <c r="B32" s="359"/>
      <c r="C32" s="52" t="s">
        <v>53</v>
      </c>
      <c r="D32" s="143">
        <f>D27+D28+D29+D30+D31</f>
        <v>0</v>
      </c>
      <c r="E32" s="143">
        <f>E27+E28+E29+E30+E31</f>
        <v>0</v>
      </c>
      <c r="F32" s="143">
        <f>F27+F28+F29+F30+F31</f>
        <v>0</v>
      </c>
      <c r="G32" s="143">
        <f>G27+G28+G29+G30+G31</f>
        <v>0</v>
      </c>
      <c r="H32" s="52" t="s">
        <v>53</v>
      </c>
      <c r="I32" s="143">
        <f>I27+I28+I29+I30+I31</f>
        <v>4</v>
      </c>
      <c r="J32" s="143">
        <f>J27+J28+J29+J30+J31</f>
        <v>4</v>
      </c>
      <c r="K32" s="143">
        <f>K27+K28+K29+K30+K31</f>
        <v>8</v>
      </c>
      <c r="L32" s="143">
        <f>L27+L28+L29+L30+L31</f>
        <v>8</v>
      </c>
      <c r="M32" s="52" t="s">
        <v>53</v>
      </c>
      <c r="N32" s="143">
        <f>N27+N28+N29+N30+N31</f>
        <v>3</v>
      </c>
      <c r="O32" s="143">
        <f>O27+O28+O29+O30+O31</f>
        <v>3</v>
      </c>
      <c r="P32" s="143">
        <f>P27+P28+P29+P30+P31</f>
        <v>2</v>
      </c>
      <c r="Q32" s="143">
        <f>Q27+Q28+Q29+Q30+Q31</f>
        <v>2</v>
      </c>
      <c r="R32" s="52" t="s">
        <v>53</v>
      </c>
      <c r="S32" s="143">
        <f>S27+S28+S29+S30+S31</f>
        <v>2</v>
      </c>
      <c r="T32" s="143">
        <f>T27+T28+T29+T30+T31</f>
        <v>2</v>
      </c>
      <c r="U32" s="143">
        <f>U27+U28+U29+U30+U31</f>
        <v>2</v>
      </c>
      <c r="V32" s="158">
        <f>V27+V28+V29+V30+V31</f>
        <v>2</v>
      </c>
      <c r="W32" s="321"/>
    </row>
    <row r="33" spans="1:23" ht="15" customHeight="1" thickBot="1">
      <c r="A33" s="318"/>
      <c r="B33" s="319"/>
      <c r="C33" s="64" t="s">
        <v>54</v>
      </c>
      <c r="D33" s="144">
        <f>D26+D32</f>
        <v>2</v>
      </c>
      <c r="E33" s="138">
        <f>E26+E32</f>
        <v>3</v>
      </c>
      <c r="F33" s="138">
        <f>F26+F32</f>
        <v>4</v>
      </c>
      <c r="G33" s="138">
        <f>G26+G32</f>
        <v>6</v>
      </c>
      <c r="H33" s="64" t="s">
        <v>54</v>
      </c>
      <c r="I33" s="138">
        <f>I26+I32</f>
        <v>4</v>
      </c>
      <c r="J33" s="138">
        <f>J26+J32</f>
        <v>4</v>
      </c>
      <c r="K33" s="138">
        <f>K26+K32</f>
        <v>8</v>
      </c>
      <c r="L33" s="138">
        <f>L26+L32</f>
        <v>8</v>
      </c>
      <c r="M33" s="64" t="s">
        <v>54</v>
      </c>
      <c r="N33" s="138">
        <f>N26+N32</f>
        <v>5</v>
      </c>
      <c r="O33" s="138">
        <f>O26+O32</f>
        <v>5</v>
      </c>
      <c r="P33" s="138">
        <f>P26+P32</f>
        <v>2</v>
      </c>
      <c r="Q33" s="138">
        <f>Q26+Q32</f>
        <v>2</v>
      </c>
      <c r="R33" s="64" t="s">
        <v>54</v>
      </c>
      <c r="S33" s="138">
        <f>S26+S32</f>
        <v>2</v>
      </c>
      <c r="T33" s="138">
        <f>T26+T32</f>
        <v>2</v>
      </c>
      <c r="U33" s="138">
        <f>U26+U32</f>
        <v>2</v>
      </c>
      <c r="V33" s="160">
        <f>V26+V32</f>
        <v>2</v>
      </c>
      <c r="W33" s="92"/>
    </row>
    <row r="34" spans="1:23" ht="15" customHeight="1">
      <c r="A34" s="347" t="s">
        <v>58</v>
      </c>
      <c r="B34" s="322" t="s">
        <v>38</v>
      </c>
      <c r="C34" s="60"/>
      <c r="D34" s="121"/>
      <c r="E34" s="121"/>
      <c r="F34" s="121"/>
      <c r="G34" s="135"/>
      <c r="H34" s="46" t="s">
        <v>80</v>
      </c>
      <c r="I34" s="121"/>
      <c r="J34" s="121"/>
      <c r="K34" s="121">
        <v>2</v>
      </c>
      <c r="L34" s="122">
        <v>2</v>
      </c>
      <c r="M34" s="188" t="s">
        <v>59</v>
      </c>
      <c r="N34" s="180"/>
      <c r="O34" s="180"/>
      <c r="P34" s="180">
        <v>2</v>
      </c>
      <c r="Q34" s="184">
        <v>2</v>
      </c>
      <c r="R34" s="58"/>
      <c r="S34" s="126"/>
      <c r="T34" s="126"/>
      <c r="U34" s="126"/>
      <c r="V34" s="127"/>
      <c r="W34" s="345">
        <f>D37+F37+I37+K37+N37+P37+S37+U37</f>
        <v>4</v>
      </c>
    </row>
    <row r="35" spans="1:23" ht="15" customHeight="1">
      <c r="A35" s="348"/>
      <c r="B35" s="323"/>
      <c r="C35" s="62"/>
      <c r="D35" s="117"/>
      <c r="E35" s="117"/>
      <c r="F35" s="117"/>
      <c r="G35" s="119"/>
      <c r="H35" s="55"/>
      <c r="I35" s="117"/>
      <c r="J35" s="117"/>
      <c r="K35" s="117"/>
      <c r="L35" s="118"/>
      <c r="M35" s="194"/>
      <c r="N35" s="161"/>
      <c r="O35" s="161"/>
      <c r="P35" s="161"/>
      <c r="Q35" s="191"/>
      <c r="R35" s="55"/>
      <c r="S35" s="117"/>
      <c r="T35" s="117"/>
      <c r="U35" s="117"/>
      <c r="V35" s="118"/>
      <c r="W35" s="371"/>
    </row>
    <row r="36" spans="1:23" ht="15" customHeight="1">
      <c r="A36" s="348"/>
      <c r="B36" s="323"/>
      <c r="C36" s="68"/>
      <c r="D36" s="140"/>
      <c r="E36" s="140"/>
      <c r="F36" s="140"/>
      <c r="G36" s="141"/>
      <c r="H36" s="69"/>
      <c r="I36" s="140"/>
      <c r="J36" s="140"/>
      <c r="K36" s="140"/>
      <c r="L36" s="163"/>
      <c r="M36" s="69"/>
      <c r="N36" s="140"/>
      <c r="O36" s="140"/>
      <c r="P36" s="140"/>
      <c r="Q36" s="141"/>
      <c r="R36" s="55"/>
      <c r="S36" s="117"/>
      <c r="T36" s="117"/>
      <c r="U36" s="117"/>
      <c r="V36" s="118"/>
      <c r="W36" s="320" t="s">
        <v>41</v>
      </c>
    </row>
    <row r="37" spans="1:23" ht="15" customHeight="1" thickBot="1">
      <c r="A37" s="348"/>
      <c r="B37" s="359"/>
      <c r="C37" s="53" t="s">
        <v>51</v>
      </c>
      <c r="D37" s="132">
        <f>SUM(D34:D36)</f>
        <v>0</v>
      </c>
      <c r="E37" s="132">
        <f>SUM(E34:E36)</f>
        <v>0</v>
      </c>
      <c r="F37" s="132">
        <f>SUM(F34:F36)</f>
        <v>0</v>
      </c>
      <c r="G37" s="132">
        <f>SUM(G34:G36)</f>
        <v>0</v>
      </c>
      <c r="H37" s="53" t="s">
        <v>51</v>
      </c>
      <c r="I37" s="132">
        <f>SUM(I34:I36)</f>
        <v>0</v>
      </c>
      <c r="J37" s="132">
        <f>SUM(J34:J36)</f>
        <v>0</v>
      </c>
      <c r="K37" s="132">
        <f>SUM(K34:K36)</f>
        <v>2</v>
      </c>
      <c r="L37" s="164">
        <f>SUM(L34:L36)</f>
        <v>2</v>
      </c>
      <c r="M37" s="53" t="s">
        <v>51</v>
      </c>
      <c r="N37" s="132">
        <f>SUM(N34:N36)</f>
        <v>0</v>
      </c>
      <c r="O37" s="132">
        <f>SUM(O34:O36)</f>
        <v>0</v>
      </c>
      <c r="P37" s="132">
        <f>SUM(P34:P36)</f>
        <v>2</v>
      </c>
      <c r="Q37" s="132">
        <f>SUM(Q34:Q36)</f>
        <v>2</v>
      </c>
      <c r="R37" s="53" t="s">
        <v>51</v>
      </c>
      <c r="S37" s="136">
        <f>SUM(S34:S36)</f>
        <v>0</v>
      </c>
      <c r="T37" s="136">
        <f>SUM(T34:T36)</f>
        <v>0</v>
      </c>
      <c r="U37" s="136">
        <f>SUM(U34:U36)</f>
        <v>0</v>
      </c>
      <c r="V37" s="164">
        <f>SUM(V34:V36)</f>
        <v>0</v>
      </c>
      <c r="W37" s="321"/>
    </row>
    <row r="38" spans="1:23" ht="15" customHeight="1">
      <c r="A38" s="348"/>
      <c r="B38" s="360" t="s">
        <v>52</v>
      </c>
      <c r="C38" s="47"/>
      <c r="D38" s="121"/>
      <c r="E38" s="121"/>
      <c r="F38" s="121"/>
      <c r="G38" s="122"/>
      <c r="H38" s="61"/>
      <c r="I38" s="121"/>
      <c r="J38" s="121"/>
      <c r="K38" s="121"/>
      <c r="L38" s="135"/>
      <c r="M38" s="115" t="s">
        <v>79</v>
      </c>
      <c r="N38" s="168"/>
      <c r="O38" s="168"/>
      <c r="P38" s="168">
        <v>2</v>
      </c>
      <c r="Q38" s="173">
        <v>2</v>
      </c>
      <c r="R38" s="70" t="s">
        <v>60</v>
      </c>
      <c r="S38" s="126">
        <v>2</v>
      </c>
      <c r="T38" s="126">
        <v>2</v>
      </c>
      <c r="U38" s="126"/>
      <c r="V38" s="127"/>
      <c r="W38" s="372">
        <f>N42+P42+S42+U42</f>
        <v>10</v>
      </c>
    </row>
    <row r="39" spans="1:23" ht="15" customHeight="1">
      <c r="A39" s="348"/>
      <c r="B39" s="323"/>
      <c r="C39" s="55"/>
      <c r="D39" s="117"/>
      <c r="E39" s="117"/>
      <c r="F39" s="117"/>
      <c r="G39" s="118"/>
      <c r="H39" s="56"/>
      <c r="I39" s="117"/>
      <c r="J39" s="117"/>
      <c r="K39" s="117"/>
      <c r="L39" s="118"/>
      <c r="M39" s="103"/>
      <c r="N39" s="174"/>
      <c r="O39" s="175"/>
      <c r="P39" s="176"/>
      <c r="Q39" s="177"/>
      <c r="R39" s="54" t="s">
        <v>61</v>
      </c>
      <c r="S39" s="117">
        <v>2</v>
      </c>
      <c r="T39" s="117">
        <v>2</v>
      </c>
      <c r="U39" s="117"/>
      <c r="V39" s="118"/>
      <c r="W39" s="346"/>
    </row>
    <row r="40" spans="1:23" ht="15" customHeight="1">
      <c r="A40" s="348"/>
      <c r="B40" s="323"/>
      <c r="C40" s="55"/>
      <c r="D40" s="117"/>
      <c r="E40" s="117"/>
      <c r="F40" s="117"/>
      <c r="G40" s="117"/>
      <c r="H40" s="71"/>
      <c r="I40" s="117"/>
      <c r="J40" s="117"/>
      <c r="K40" s="117"/>
      <c r="L40" s="118"/>
      <c r="M40" s="56"/>
      <c r="N40" s="117"/>
      <c r="O40" s="153"/>
      <c r="P40" s="117"/>
      <c r="Q40" s="154"/>
      <c r="R40" s="54" t="s">
        <v>62</v>
      </c>
      <c r="S40" s="117"/>
      <c r="T40" s="117"/>
      <c r="U40" s="117">
        <v>2</v>
      </c>
      <c r="V40" s="118">
        <v>2</v>
      </c>
      <c r="W40" s="346"/>
    </row>
    <row r="41" spans="1:23" ht="15" customHeight="1">
      <c r="A41" s="348"/>
      <c r="B41" s="323"/>
      <c r="C41" s="71"/>
      <c r="D41" s="117"/>
      <c r="E41" s="117"/>
      <c r="F41" s="117"/>
      <c r="G41" s="118"/>
      <c r="H41" s="71"/>
      <c r="I41" s="117"/>
      <c r="J41" s="117"/>
      <c r="K41" s="117"/>
      <c r="L41" s="118"/>
      <c r="M41" s="102"/>
      <c r="N41" s="117"/>
      <c r="O41" s="119"/>
      <c r="P41" s="117"/>
      <c r="Q41" s="119"/>
      <c r="R41" s="54" t="s">
        <v>63</v>
      </c>
      <c r="S41" s="117"/>
      <c r="T41" s="117"/>
      <c r="U41" s="117">
        <v>2</v>
      </c>
      <c r="V41" s="118">
        <v>2</v>
      </c>
      <c r="W41" s="320" t="s">
        <v>41</v>
      </c>
    </row>
    <row r="42" spans="1:23" ht="15" customHeight="1">
      <c r="A42" s="349"/>
      <c r="B42" s="359"/>
      <c r="C42" s="52" t="s">
        <v>53</v>
      </c>
      <c r="D42" s="136">
        <f>SUM(D38:D41)</f>
        <v>0</v>
      </c>
      <c r="E42" s="136">
        <f>SUM(E38:E41)</f>
        <v>0</v>
      </c>
      <c r="F42" s="136">
        <f>SUM(F38:F41)</f>
        <v>0</v>
      </c>
      <c r="G42" s="136">
        <f>SUM(G38:G41)</f>
        <v>0</v>
      </c>
      <c r="H42" s="52" t="s">
        <v>53</v>
      </c>
      <c r="I42" s="136">
        <f>SUM(I38:I41)</f>
        <v>0</v>
      </c>
      <c r="J42" s="136">
        <f>SUM(J38:J41)</f>
        <v>0</v>
      </c>
      <c r="K42" s="136">
        <f>SUM(K38:K41)</f>
        <v>0</v>
      </c>
      <c r="L42" s="136">
        <f>SUM(L38:L41)</f>
        <v>0</v>
      </c>
      <c r="M42" s="52" t="s">
        <v>53</v>
      </c>
      <c r="N42" s="136">
        <f>SUM(N34:N41)</f>
        <v>0</v>
      </c>
      <c r="O42" s="136">
        <f>SUM(O34:O41)</f>
        <v>0</v>
      </c>
      <c r="P42" s="136">
        <f>SUM(P38:P41)</f>
        <v>2</v>
      </c>
      <c r="Q42" s="136">
        <f>SUM(Q38:Q41)</f>
        <v>2</v>
      </c>
      <c r="R42" s="52" t="s">
        <v>53</v>
      </c>
      <c r="S42" s="136">
        <f>SUM(S38:S41)</f>
        <v>4</v>
      </c>
      <c r="T42" s="136">
        <f>SUM(T38:T41)</f>
        <v>4</v>
      </c>
      <c r="U42" s="136">
        <f>SUM(U38:U41)</f>
        <v>4</v>
      </c>
      <c r="V42" s="158">
        <f>SUM(V38:V41)</f>
        <v>4</v>
      </c>
      <c r="W42" s="321"/>
    </row>
    <row r="43" spans="1:23" ht="15" customHeight="1" thickBot="1">
      <c r="A43" s="318"/>
      <c r="B43" s="319"/>
      <c r="C43" s="64" t="s">
        <v>54</v>
      </c>
      <c r="D43" s="138">
        <f>D37+D42</f>
        <v>0</v>
      </c>
      <c r="E43" s="138">
        <f>E37+E42</f>
        <v>0</v>
      </c>
      <c r="F43" s="138">
        <f>F37+F42</f>
        <v>0</v>
      </c>
      <c r="G43" s="138">
        <f>G37+G42</f>
        <v>0</v>
      </c>
      <c r="H43" s="64" t="s">
        <v>54</v>
      </c>
      <c r="I43" s="138">
        <f>I37+I42</f>
        <v>0</v>
      </c>
      <c r="J43" s="138">
        <f>J37+J42</f>
        <v>0</v>
      </c>
      <c r="K43" s="138">
        <f>K37+K42</f>
        <v>2</v>
      </c>
      <c r="L43" s="138">
        <f>L37+L42</f>
        <v>2</v>
      </c>
      <c r="M43" s="64" t="s">
        <v>54</v>
      </c>
      <c r="N43" s="138">
        <f>N37+N42</f>
        <v>0</v>
      </c>
      <c r="O43" s="138">
        <f>O37+O42</f>
        <v>0</v>
      </c>
      <c r="P43" s="138">
        <f>P37+P42</f>
        <v>4</v>
      </c>
      <c r="Q43" s="138">
        <f>Q37+Q42</f>
        <v>4</v>
      </c>
      <c r="R43" s="64" t="s">
        <v>54</v>
      </c>
      <c r="S43" s="138">
        <f>S37+S42</f>
        <v>4</v>
      </c>
      <c r="T43" s="138">
        <f>T37+T42</f>
        <v>4</v>
      </c>
      <c r="U43" s="138">
        <f>U37+U42</f>
        <v>4</v>
      </c>
      <c r="V43" s="160">
        <f>V37+V42</f>
        <v>4</v>
      </c>
      <c r="W43" s="92"/>
    </row>
    <row r="44" spans="1:23" ht="15" customHeight="1">
      <c r="A44" s="347" t="s">
        <v>64</v>
      </c>
      <c r="B44" s="322" t="s">
        <v>38</v>
      </c>
      <c r="C44" s="314" t="s">
        <v>205</v>
      </c>
      <c r="D44" s="121">
        <v>2</v>
      </c>
      <c r="E44" s="168">
        <v>3</v>
      </c>
      <c r="F44" s="168"/>
      <c r="G44" s="173"/>
      <c r="H44" s="114" t="s">
        <v>65</v>
      </c>
      <c r="I44" s="168">
        <v>3</v>
      </c>
      <c r="J44" s="168">
        <v>3</v>
      </c>
      <c r="K44" s="168"/>
      <c r="L44" s="169"/>
      <c r="M44" s="94"/>
      <c r="N44" s="126"/>
      <c r="O44" s="126"/>
      <c r="P44" s="126"/>
      <c r="Q44" s="134"/>
      <c r="R44" s="58"/>
      <c r="S44" s="126"/>
      <c r="T44" s="126"/>
      <c r="U44" s="126"/>
      <c r="V44" s="127"/>
      <c r="W44" s="345">
        <f>D47+F47+I47+K47+N47+P47+S47+U47</f>
        <v>11</v>
      </c>
    </row>
    <row r="45" spans="1:23" ht="15" customHeight="1">
      <c r="A45" s="348"/>
      <c r="B45" s="323"/>
      <c r="C45" s="45" t="s">
        <v>207</v>
      </c>
      <c r="D45" s="117"/>
      <c r="E45" s="117"/>
      <c r="F45" s="117">
        <v>3</v>
      </c>
      <c r="G45" s="191">
        <v>3</v>
      </c>
      <c r="H45" s="112" t="s">
        <v>66</v>
      </c>
      <c r="I45" s="161"/>
      <c r="J45" s="161"/>
      <c r="K45" s="161">
        <v>3</v>
      </c>
      <c r="L45" s="170">
        <v>3</v>
      </c>
      <c r="M45" s="93"/>
      <c r="N45" s="117"/>
      <c r="O45" s="117"/>
      <c r="P45" s="117"/>
      <c r="Q45" s="119"/>
      <c r="R45" s="55"/>
      <c r="S45" s="117"/>
      <c r="T45" s="117"/>
      <c r="U45" s="117"/>
      <c r="V45" s="118"/>
      <c r="W45" s="346"/>
    </row>
    <row r="46" spans="1:23" ht="13.5" customHeight="1">
      <c r="A46" s="348"/>
      <c r="B46" s="323"/>
      <c r="C46" s="195"/>
      <c r="D46" s="176"/>
      <c r="E46" s="176"/>
      <c r="F46" s="176"/>
      <c r="G46" s="196"/>
      <c r="H46" s="69"/>
      <c r="I46" s="140"/>
      <c r="J46" s="140"/>
      <c r="K46" s="140"/>
      <c r="L46" s="163"/>
      <c r="M46" s="69"/>
      <c r="N46" s="140"/>
      <c r="O46" s="140"/>
      <c r="P46" s="140"/>
      <c r="Q46" s="141"/>
      <c r="R46" s="55"/>
      <c r="S46" s="117"/>
      <c r="T46" s="117"/>
      <c r="U46" s="117"/>
      <c r="V46" s="118"/>
      <c r="W46" s="320" t="s">
        <v>41</v>
      </c>
    </row>
    <row r="47" spans="1:23" ht="13.5" customHeight="1" thickBot="1">
      <c r="A47" s="348"/>
      <c r="B47" s="359"/>
      <c r="C47" s="53" t="s">
        <v>51</v>
      </c>
      <c r="D47" s="132">
        <f>SUM(D44:D46)</f>
        <v>2</v>
      </c>
      <c r="E47" s="132">
        <f>SUM(E44:E46)</f>
        <v>3</v>
      </c>
      <c r="F47" s="132">
        <f>SUM(F44:F46)</f>
        <v>3</v>
      </c>
      <c r="G47" s="132">
        <f>SUM(G44:G46)</f>
        <v>3</v>
      </c>
      <c r="H47" s="53" t="s">
        <v>51</v>
      </c>
      <c r="I47" s="132">
        <f>SUM(I44:I46)</f>
        <v>3</v>
      </c>
      <c r="J47" s="132">
        <f>SUM(J44:J46)</f>
        <v>3</v>
      </c>
      <c r="K47" s="132">
        <f>SUM(K44:K46)</f>
        <v>3</v>
      </c>
      <c r="L47" s="164">
        <f>SUM(L44:L46)</f>
        <v>3</v>
      </c>
      <c r="M47" s="53" t="s">
        <v>51</v>
      </c>
      <c r="N47" s="136">
        <f>SUM(N44:N46)</f>
        <v>0</v>
      </c>
      <c r="O47" s="136">
        <f>SUM(O44:O46)</f>
        <v>0</v>
      </c>
      <c r="P47" s="136">
        <f>SUM(P44:P46)</f>
        <v>0</v>
      </c>
      <c r="Q47" s="136">
        <f>SUM(Q44:Q46)</f>
        <v>0</v>
      </c>
      <c r="R47" s="52" t="s">
        <v>51</v>
      </c>
      <c r="S47" s="136">
        <f>SUM(S44:S46)</f>
        <v>0</v>
      </c>
      <c r="T47" s="136">
        <f>SUM(T44:T46)</f>
        <v>0</v>
      </c>
      <c r="U47" s="136">
        <f>SUM(U44:U46)</f>
        <v>0</v>
      </c>
      <c r="V47" s="158">
        <f>SUM(V44:V46)</f>
        <v>0</v>
      </c>
      <c r="W47" s="321"/>
    </row>
    <row r="48" spans="1:23" ht="13.5" customHeight="1">
      <c r="A48" s="348"/>
      <c r="B48" s="360" t="s">
        <v>52</v>
      </c>
      <c r="C48" s="47"/>
      <c r="D48" s="121"/>
      <c r="E48" s="121"/>
      <c r="F48" s="121"/>
      <c r="G48" s="122"/>
      <c r="H48" s="61"/>
      <c r="I48" s="121"/>
      <c r="J48" s="121"/>
      <c r="K48" s="121"/>
      <c r="L48" s="135"/>
      <c r="M48" s="70" t="s">
        <v>67</v>
      </c>
      <c r="N48" s="126">
        <v>3</v>
      </c>
      <c r="O48" s="126">
        <v>3</v>
      </c>
      <c r="P48" s="126"/>
      <c r="Q48" s="134"/>
      <c r="R48" s="58"/>
      <c r="S48" s="126"/>
      <c r="T48" s="126"/>
      <c r="U48" s="126"/>
      <c r="V48" s="127"/>
      <c r="W48" s="350">
        <f>D52+F52+I52+K52+N52+P52+S52+U52</f>
        <v>8</v>
      </c>
    </row>
    <row r="49" spans="1:23" ht="13.5" customHeight="1">
      <c r="A49" s="348"/>
      <c r="B49" s="323"/>
      <c r="C49" s="55"/>
      <c r="D49" s="117"/>
      <c r="E49" s="117"/>
      <c r="F49" s="117"/>
      <c r="G49" s="118"/>
      <c r="H49" s="56"/>
      <c r="I49" s="117"/>
      <c r="J49" s="117"/>
      <c r="K49" s="117"/>
      <c r="L49" s="117"/>
      <c r="M49" s="54" t="s">
        <v>68</v>
      </c>
      <c r="N49" s="117"/>
      <c r="O49" s="117"/>
      <c r="P49" s="117">
        <v>3</v>
      </c>
      <c r="Q49" s="119">
        <v>3</v>
      </c>
      <c r="R49" s="55"/>
      <c r="S49" s="117"/>
      <c r="T49" s="117"/>
      <c r="U49" s="117"/>
      <c r="V49" s="118"/>
      <c r="W49" s="346"/>
    </row>
    <row r="50" spans="1:23" ht="14.25">
      <c r="A50" s="348"/>
      <c r="B50" s="323"/>
      <c r="C50" s="55"/>
      <c r="D50" s="117"/>
      <c r="E50" s="117"/>
      <c r="F50" s="117"/>
      <c r="G50" s="117"/>
      <c r="H50" s="71"/>
      <c r="I50" s="117"/>
      <c r="J50" s="117"/>
      <c r="K50" s="117"/>
      <c r="L50" s="119"/>
      <c r="M50" s="45" t="s">
        <v>69</v>
      </c>
      <c r="N50" s="117"/>
      <c r="O50" s="117"/>
      <c r="P50" s="117">
        <v>2</v>
      </c>
      <c r="Q50" s="119">
        <v>2</v>
      </c>
      <c r="R50" s="55"/>
      <c r="S50" s="117"/>
      <c r="T50" s="117"/>
      <c r="U50" s="117"/>
      <c r="V50" s="118"/>
      <c r="W50" s="346"/>
    </row>
    <row r="51" spans="1:23" ht="13.5" customHeight="1">
      <c r="A51" s="348"/>
      <c r="B51" s="323"/>
      <c r="C51" s="71"/>
      <c r="D51" s="117"/>
      <c r="E51" s="117"/>
      <c r="F51" s="117"/>
      <c r="G51" s="118"/>
      <c r="H51" s="71"/>
      <c r="I51" s="117"/>
      <c r="J51" s="117"/>
      <c r="K51" s="117"/>
      <c r="L51" s="118"/>
      <c r="M51" s="82"/>
      <c r="N51" s="117"/>
      <c r="O51" s="119"/>
      <c r="P51" s="117"/>
      <c r="Q51" s="119"/>
      <c r="R51" s="55"/>
      <c r="S51" s="117"/>
      <c r="T51" s="117"/>
      <c r="U51" s="117"/>
      <c r="V51" s="118"/>
      <c r="W51" s="320" t="s">
        <v>41</v>
      </c>
    </row>
    <row r="52" spans="1:23" ht="12.75">
      <c r="A52" s="349"/>
      <c r="B52" s="359"/>
      <c r="C52" s="52" t="s">
        <v>53</v>
      </c>
      <c r="D52" s="136">
        <f>SUM(D48:D51)</f>
        <v>0</v>
      </c>
      <c r="E52" s="136">
        <f>SUM(E48:E51)</f>
        <v>0</v>
      </c>
      <c r="F52" s="136">
        <f>SUM(F48:F51)</f>
        <v>0</v>
      </c>
      <c r="G52" s="136">
        <f>SUM(G48:G51)</f>
        <v>0</v>
      </c>
      <c r="H52" s="52" t="s">
        <v>53</v>
      </c>
      <c r="I52" s="136">
        <f>SUM(I48:I51)</f>
        <v>0</v>
      </c>
      <c r="J52" s="136">
        <f>SUM(J48:J51)</f>
        <v>0</v>
      </c>
      <c r="K52" s="136">
        <f>SUM(K48:K51)</f>
        <v>0</v>
      </c>
      <c r="L52" s="136">
        <f>SUM(L48:L51)</f>
        <v>0</v>
      </c>
      <c r="M52" s="52" t="s">
        <v>53</v>
      </c>
      <c r="N52" s="136">
        <f>SUM(N48:N51)</f>
        <v>3</v>
      </c>
      <c r="O52" s="136">
        <f>SUM(O48:O51)</f>
        <v>3</v>
      </c>
      <c r="P52" s="136">
        <f>SUM(P48:P51)</f>
        <v>5</v>
      </c>
      <c r="Q52" s="136">
        <f>SUM(Q48:Q51)</f>
        <v>5</v>
      </c>
      <c r="R52" s="52" t="s">
        <v>53</v>
      </c>
      <c r="S52" s="136">
        <f>SUM(S48:S51)</f>
        <v>0</v>
      </c>
      <c r="T52" s="136">
        <f>SUM(T48:T51)</f>
        <v>0</v>
      </c>
      <c r="U52" s="136">
        <f>SUM(U48:U51)</f>
        <v>0</v>
      </c>
      <c r="V52" s="158">
        <f>SUM(V48:V51)</f>
        <v>0</v>
      </c>
      <c r="W52" s="321"/>
    </row>
    <row r="53" spans="1:23" ht="13.5" thickBot="1">
      <c r="A53" s="318"/>
      <c r="B53" s="319"/>
      <c r="C53" s="64" t="s">
        <v>54</v>
      </c>
      <c r="D53" s="138">
        <f>D47+D52</f>
        <v>2</v>
      </c>
      <c r="E53" s="138">
        <f>E47+E52</f>
        <v>3</v>
      </c>
      <c r="F53" s="138">
        <f>F47+F52</f>
        <v>3</v>
      </c>
      <c r="G53" s="138">
        <f>G47+G52</f>
        <v>3</v>
      </c>
      <c r="H53" s="64" t="s">
        <v>54</v>
      </c>
      <c r="I53" s="138">
        <f>I47+I52</f>
        <v>3</v>
      </c>
      <c r="J53" s="138">
        <f>J47+J52</f>
        <v>3</v>
      </c>
      <c r="K53" s="138">
        <f>K47+K52</f>
        <v>3</v>
      </c>
      <c r="L53" s="138">
        <f>L47+L52</f>
        <v>3</v>
      </c>
      <c r="M53" s="64" t="s">
        <v>54</v>
      </c>
      <c r="N53" s="138">
        <f>N47+N52</f>
        <v>3</v>
      </c>
      <c r="O53" s="138">
        <f>O47+O52</f>
        <v>3</v>
      </c>
      <c r="P53" s="138">
        <f>P47+P52</f>
        <v>5</v>
      </c>
      <c r="Q53" s="138">
        <f>Q47+Q52</f>
        <v>5</v>
      </c>
      <c r="R53" s="64" t="s">
        <v>54</v>
      </c>
      <c r="S53" s="138">
        <f>S47+S52</f>
        <v>0</v>
      </c>
      <c r="T53" s="138">
        <f>T47+T52</f>
        <v>0</v>
      </c>
      <c r="U53" s="138">
        <f>U47+U52</f>
        <v>0</v>
      </c>
      <c r="V53" s="160">
        <f>V47+V52</f>
        <v>0</v>
      </c>
      <c r="W53" s="92"/>
    </row>
    <row r="54" spans="1:23" ht="13.5" thickBot="1">
      <c r="A54" s="336"/>
      <c r="B54" s="337"/>
      <c r="C54" s="95" t="s">
        <v>70</v>
      </c>
      <c r="D54" s="145">
        <f>D21+D33+D43+D53</f>
        <v>11</v>
      </c>
      <c r="E54" s="145">
        <f>E21+E33+E43+E53</f>
        <v>13</v>
      </c>
      <c r="F54" s="145">
        <f>F21+F33+F43+F53</f>
        <v>11</v>
      </c>
      <c r="G54" s="145">
        <f>G21+G33+G43+G53</f>
        <v>14</v>
      </c>
      <c r="H54" s="95" t="s">
        <v>70</v>
      </c>
      <c r="I54" s="145">
        <f>I21+I33+I43+I53</f>
        <v>12</v>
      </c>
      <c r="J54" s="145">
        <f>J21+J33+J43+J53</f>
        <v>13</v>
      </c>
      <c r="K54" s="145">
        <f>K21+K33+K43+K53</f>
        <v>16</v>
      </c>
      <c r="L54" s="145">
        <f>L21+L33+L43+L53</f>
        <v>16</v>
      </c>
      <c r="M54" s="95" t="s">
        <v>70</v>
      </c>
      <c r="N54" s="145">
        <f>N21+N33+N43+N53</f>
        <v>14</v>
      </c>
      <c r="O54" s="145">
        <f>O21+O33+O43+O53</f>
        <v>14</v>
      </c>
      <c r="P54" s="145">
        <f>P21+P33+P43+P53</f>
        <v>14</v>
      </c>
      <c r="Q54" s="145">
        <f>Q21+Q33+Q43+Q53</f>
        <v>14</v>
      </c>
      <c r="R54" s="95" t="s">
        <v>70</v>
      </c>
      <c r="S54" s="145">
        <f>S21+S33+S43+S53</f>
        <v>10</v>
      </c>
      <c r="T54" s="145">
        <f>T21+T33+T43+T53</f>
        <v>10</v>
      </c>
      <c r="U54" s="145">
        <f>U21+U33+U43+U53</f>
        <v>11</v>
      </c>
      <c r="V54" s="145">
        <f>V21+V33+V43+V53</f>
        <v>11</v>
      </c>
      <c r="W54" s="96">
        <f>D54+F54+I54+K54+N54+P54+S54+U54</f>
        <v>99</v>
      </c>
    </row>
    <row r="55" spans="1:23" ht="13.5" thickBot="1">
      <c r="A55" s="97"/>
      <c r="B55" s="98"/>
      <c r="C55" s="99" t="s">
        <v>71</v>
      </c>
      <c r="D55" s="146">
        <f>D9+D15+D26+D37+D47</f>
        <v>13</v>
      </c>
      <c r="E55" s="146">
        <f>E9+E15+E26+E37+E47</f>
        <v>15</v>
      </c>
      <c r="F55" s="146">
        <f>F9+F15+F26+F37+F47</f>
        <v>11</v>
      </c>
      <c r="G55" s="146">
        <f>G9+G15+G26+G37+G47</f>
        <v>14</v>
      </c>
      <c r="H55" s="99" t="s">
        <v>71</v>
      </c>
      <c r="I55" s="146">
        <f>I9+I15+I26+I37+I47</f>
        <v>10</v>
      </c>
      <c r="J55" s="146">
        <f>J9+J15+J26+J37+J47</f>
        <v>11</v>
      </c>
      <c r="K55" s="146">
        <f>K9+K15+K26+K37+K47</f>
        <v>10</v>
      </c>
      <c r="L55" s="146">
        <f>L9+L15+L26+L37+L47</f>
        <v>10</v>
      </c>
      <c r="M55" s="99" t="s">
        <v>71</v>
      </c>
      <c r="N55" s="146">
        <f>N9+N15+N26+N37+N47</f>
        <v>8</v>
      </c>
      <c r="O55" s="146">
        <f>O9+O15+O26+O37+O47</f>
        <v>8</v>
      </c>
      <c r="P55" s="146">
        <f>P9+P15+P26+P37+P47</f>
        <v>5</v>
      </c>
      <c r="Q55" s="146">
        <f>Q9+Q15+Q26+Q37+Q47</f>
        <v>5</v>
      </c>
      <c r="R55" s="100" t="s">
        <v>71</v>
      </c>
      <c r="S55" s="146">
        <f>S9+S15+S26+S37+S47</f>
        <v>4</v>
      </c>
      <c r="T55" s="146">
        <f>T9+T15+T26+T37+T47</f>
        <v>4</v>
      </c>
      <c r="U55" s="146">
        <f>U9+U15+U26+U37+U47</f>
        <v>5</v>
      </c>
      <c r="V55" s="146">
        <f>V9+V15+V26+V37+V47</f>
        <v>5</v>
      </c>
      <c r="W55" s="110">
        <f>D55+F55+I55+K55+N55+P55+S55+U55</f>
        <v>66</v>
      </c>
    </row>
    <row r="56" spans="1:23" ht="13.5" thickBot="1">
      <c r="A56" s="97"/>
      <c r="B56" s="98"/>
      <c r="C56" s="99" t="s">
        <v>72</v>
      </c>
      <c r="D56" s="147">
        <f>D32+D42+D52</f>
        <v>0</v>
      </c>
      <c r="E56" s="147">
        <f>E32+E42+E52</f>
        <v>0</v>
      </c>
      <c r="F56" s="147">
        <f>F32+F42+F52</f>
        <v>0</v>
      </c>
      <c r="G56" s="147">
        <f>G32+G42+G52</f>
        <v>0</v>
      </c>
      <c r="H56" s="99" t="s">
        <v>72</v>
      </c>
      <c r="I56" s="147">
        <f>I20+I32+I42+I52</f>
        <v>4</v>
      </c>
      <c r="J56" s="147">
        <f>J20+J32+J42+J52</f>
        <v>4</v>
      </c>
      <c r="K56" s="147">
        <f>K20+K32+K42+K52</f>
        <v>8</v>
      </c>
      <c r="L56" s="147">
        <f>L20+L32+L42+L52</f>
        <v>8</v>
      </c>
      <c r="M56" s="99" t="s">
        <v>72</v>
      </c>
      <c r="N56" s="147">
        <f>N20+N32+N42+N52</f>
        <v>6</v>
      </c>
      <c r="O56" s="147">
        <f>O20+O32+O42+O52</f>
        <v>6</v>
      </c>
      <c r="P56" s="147">
        <f>P20+P32+P42+P52</f>
        <v>9</v>
      </c>
      <c r="Q56" s="147">
        <f>Q20+Q32+Q42+Q52</f>
        <v>9</v>
      </c>
      <c r="R56" s="100" t="s">
        <v>72</v>
      </c>
      <c r="S56" s="147">
        <f>S20+S32+S42+S52</f>
        <v>6</v>
      </c>
      <c r="T56" s="147">
        <f>T20+T32+T42+T52</f>
        <v>6</v>
      </c>
      <c r="U56" s="147">
        <f>U20+U32+U42+U52</f>
        <v>6</v>
      </c>
      <c r="V56" s="147">
        <f>V20+V32+V42+V52</f>
        <v>6</v>
      </c>
      <c r="W56" s="111">
        <f>D56+F56+I56+K56+N56+P56+S56+U56</f>
        <v>39</v>
      </c>
    </row>
    <row r="57" spans="1:23" ht="13.5" thickBot="1">
      <c r="A57" s="338"/>
      <c r="B57" s="339"/>
      <c r="C57" s="101" t="s">
        <v>73</v>
      </c>
      <c r="D57" s="148">
        <f>D4+D55+D56</f>
        <v>22</v>
      </c>
      <c r="E57" s="148">
        <f>E4+E55+E56</f>
        <v>27</v>
      </c>
      <c r="F57" s="148">
        <f>F4+F55+F56</f>
        <v>20</v>
      </c>
      <c r="G57" s="148">
        <f>G4+G55+G56</f>
        <v>26</v>
      </c>
      <c r="H57" s="101" t="s">
        <v>73</v>
      </c>
      <c r="I57" s="148">
        <f>I4+I55+I56</f>
        <v>20</v>
      </c>
      <c r="J57" s="148">
        <f>J4+J55+J56</f>
        <v>21</v>
      </c>
      <c r="K57" s="148">
        <f>K4+K55+K56</f>
        <v>24</v>
      </c>
      <c r="L57" s="148">
        <f>L4+L55+L56</f>
        <v>24</v>
      </c>
      <c r="M57" s="101" t="s">
        <v>73</v>
      </c>
      <c r="N57" s="148">
        <f>N4+N55+N56</f>
        <v>20</v>
      </c>
      <c r="O57" s="148">
        <f>O4+O55+O56</f>
        <v>20</v>
      </c>
      <c r="P57" s="148">
        <f>P4+P55+P56</f>
        <v>14</v>
      </c>
      <c r="Q57" s="148">
        <f>Q4+Q55+Q56</f>
        <v>14</v>
      </c>
      <c r="R57" s="101" t="s">
        <v>73</v>
      </c>
      <c r="S57" s="148">
        <f>S4+S55+S56</f>
        <v>10</v>
      </c>
      <c r="T57" s="148">
        <f>T4+T55+T56</f>
        <v>10</v>
      </c>
      <c r="U57" s="148">
        <f>U4+U55+U56</f>
        <v>11</v>
      </c>
      <c r="V57" s="148">
        <f>V4+V55+V56</f>
        <v>11</v>
      </c>
      <c r="W57" s="106">
        <f>D57+F57+I57+K57+N57+P57+S57+U57</f>
        <v>141</v>
      </c>
    </row>
    <row r="58" spans="1:25" ht="14.25">
      <c r="A58" s="340" t="s">
        <v>74</v>
      </c>
      <c r="B58" s="341"/>
      <c r="C58" s="365" t="s">
        <v>85</v>
      </c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205"/>
      <c r="Y58" s="298"/>
    </row>
    <row r="59" spans="1:23" ht="14.25">
      <c r="A59" s="342"/>
      <c r="B59" s="343"/>
      <c r="C59" s="366" t="s">
        <v>86</v>
      </c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206"/>
    </row>
    <row r="60" spans="1:23" ht="14.25">
      <c r="A60" s="342"/>
      <c r="B60" s="343"/>
      <c r="C60" s="367" t="s">
        <v>183</v>
      </c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142"/>
    </row>
    <row r="61" spans="1:23" ht="14.25">
      <c r="A61" s="342"/>
      <c r="B61" s="343"/>
      <c r="C61" s="204" t="s">
        <v>87</v>
      </c>
      <c r="D61" s="72"/>
      <c r="E61" s="72"/>
      <c r="F61" s="72"/>
      <c r="G61" s="72"/>
      <c r="H61" s="72"/>
      <c r="I61" s="72"/>
      <c r="J61" s="72"/>
      <c r="K61" s="72"/>
      <c r="L61" s="72"/>
      <c r="M61" s="204"/>
      <c r="N61" s="72"/>
      <c r="O61" s="72"/>
      <c r="P61" s="72"/>
      <c r="Q61" s="72"/>
      <c r="R61" s="72"/>
      <c r="S61" s="72"/>
      <c r="T61" s="72"/>
      <c r="U61" s="72"/>
      <c r="V61" s="72"/>
      <c r="W61" s="142"/>
    </row>
    <row r="62" spans="1:23" ht="14.25" customHeight="1">
      <c r="A62" s="342"/>
      <c r="B62" s="343"/>
      <c r="C62" s="363" t="s">
        <v>201</v>
      </c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142"/>
    </row>
    <row r="63" spans="1:23" ht="14.25" customHeight="1">
      <c r="A63" s="342"/>
      <c r="B63" s="343"/>
      <c r="C63" s="368" t="s">
        <v>88</v>
      </c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70"/>
    </row>
    <row r="64" spans="1:23" ht="14.25">
      <c r="A64" s="342"/>
      <c r="B64" s="343"/>
      <c r="C64" s="344" t="s">
        <v>89</v>
      </c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142"/>
    </row>
    <row r="65" spans="1:23" ht="47.25" customHeight="1" thickBot="1">
      <c r="A65" s="203"/>
      <c r="B65" s="202"/>
      <c r="C65" s="333" t="s">
        <v>208</v>
      </c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5"/>
    </row>
    <row r="67" spans="1:23" ht="12" customHeight="1">
      <c r="A67" s="303"/>
      <c r="B67" s="303"/>
      <c r="C67" s="304" t="s">
        <v>192</v>
      </c>
      <c r="D67" s="305"/>
      <c r="E67" s="305"/>
      <c r="F67" s="305" t="s">
        <v>193</v>
      </c>
      <c r="G67" s="305"/>
      <c r="H67" s="305"/>
      <c r="I67" s="305" t="s">
        <v>194</v>
      </c>
      <c r="J67" s="305"/>
      <c r="K67" s="303"/>
      <c r="L67" s="303"/>
      <c r="M67" s="303"/>
      <c r="N67" s="305" t="s">
        <v>195</v>
      </c>
      <c r="O67" s="303"/>
      <c r="P67" s="302"/>
      <c r="Q67" s="302"/>
      <c r="R67" s="302"/>
      <c r="S67" s="302"/>
      <c r="T67" s="302"/>
      <c r="U67" s="302"/>
      <c r="V67" s="302"/>
      <c r="W67" s="302"/>
    </row>
    <row r="68" spans="1:15" ht="12">
      <c r="A68" s="303"/>
      <c r="B68" s="303"/>
      <c r="C68" s="306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pans="1:15" ht="15.75">
      <c r="A69" s="305"/>
      <c r="B69" s="305"/>
      <c r="C69" s="304" t="s">
        <v>196</v>
      </c>
      <c r="D69" s="305"/>
      <c r="E69" s="305"/>
      <c r="F69" s="305" t="s">
        <v>197</v>
      </c>
      <c r="G69" s="305"/>
      <c r="H69" s="305"/>
      <c r="I69" s="305" t="s">
        <v>198</v>
      </c>
      <c r="J69" s="305"/>
      <c r="K69" s="305"/>
      <c r="L69" s="305"/>
      <c r="M69" s="305"/>
      <c r="N69" s="305" t="s">
        <v>199</v>
      </c>
      <c r="O69" s="305"/>
    </row>
  </sheetData>
  <sheetProtection/>
  <mergeCells count="60">
    <mergeCell ref="C63:W63"/>
    <mergeCell ref="A33:B33"/>
    <mergeCell ref="W51:W52"/>
    <mergeCell ref="W34:W35"/>
    <mergeCell ref="W36:W37"/>
    <mergeCell ref="W38:W40"/>
    <mergeCell ref="A34:A42"/>
    <mergeCell ref="B34:B37"/>
    <mergeCell ref="A53:B53"/>
    <mergeCell ref="B44:B47"/>
    <mergeCell ref="C62:V62"/>
    <mergeCell ref="C58:V58"/>
    <mergeCell ref="C59:V59"/>
    <mergeCell ref="C60:V60"/>
    <mergeCell ref="A10:A20"/>
    <mergeCell ref="B10:B15"/>
    <mergeCell ref="B16:B20"/>
    <mergeCell ref="B48:B52"/>
    <mergeCell ref="B27:B32"/>
    <mergeCell ref="A22:A32"/>
    <mergeCell ref="A2:A3"/>
    <mergeCell ref="C2:C3"/>
    <mergeCell ref="F2:G2"/>
    <mergeCell ref="C1:G1"/>
    <mergeCell ref="D2:E2"/>
    <mergeCell ref="B5:B9"/>
    <mergeCell ref="I2:J2"/>
    <mergeCell ref="H1:L1"/>
    <mergeCell ref="M1:Q1"/>
    <mergeCell ref="R2:R3"/>
    <mergeCell ref="B22:B26"/>
    <mergeCell ref="B38:B42"/>
    <mergeCell ref="W48:W50"/>
    <mergeCell ref="K2:L2"/>
    <mergeCell ref="W8:W9"/>
    <mergeCell ref="R1:V1"/>
    <mergeCell ref="W1:W3"/>
    <mergeCell ref="W31:W32"/>
    <mergeCell ref="W14:W15"/>
    <mergeCell ref="W41:W42"/>
    <mergeCell ref="C65:W65"/>
    <mergeCell ref="A54:B54"/>
    <mergeCell ref="A57:B57"/>
    <mergeCell ref="A58:B64"/>
    <mergeCell ref="C64:V64"/>
    <mergeCell ref="A4:B4"/>
    <mergeCell ref="W44:W45"/>
    <mergeCell ref="A44:A52"/>
    <mergeCell ref="W19:W20"/>
    <mergeCell ref="W25:W26"/>
    <mergeCell ref="A43:B43"/>
    <mergeCell ref="W46:W47"/>
    <mergeCell ref="B1:B3"/>
    <mergeCell ref="A5:A9"/>
    <mergeCell ref="U2:V2"/>
    <mergeCell ref="P2:Q2"/>
    <mergeCell ref="S2:T2"/>
    <mergeCell ref="N2:O2"/>
    <mergeCell ref="M2:M3"/>
    <mergeCell ref="H2:H3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96" r:id="rId1"/>
  <headerFooter alignWithMargins="0">
    <oddHeader>&amp;C&amp;"標楷體,標準"&amp;16環球科技大學   創意商品設計系四技全學年課程表(102入學適用)修正版1051019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zoomScale="81" zoomScaleNormal="81" zoomScalePageLayoutView="0" workbookViewId="0" topLeftCell="A1">
      <selection activeCell="AB40" sqref="AB40"/>
    </sheetView>
  </sheetViews>
  <sheetFormatPr defaultColWidth="9.00390625" defaultRowHeight="15" customHeight="1"/>
  <cols>
    <col min="1" max="2" width="4.125" style="2" customWidth="1"/>
    <col min="3" max="3" width="11.875" style="2" customWidth="1"/>
    <col min="4" max="4" width="23.00390625" style="2" customWidth="1"/>
    <col min="5" max="5" width="20.625" style="2" customWidth="1"/>
    <col min="6" max="21" width="4.125" style="2" customWidth="1"/>
    <col min="22" max="22" width="7.50390625" style="2" customWidth="1"/>
    <col min="23" max="16384" width="9.00390625" style="2" customWidth="1"/>
  </cols>
  <sheetData>
    <row r="1" spans="1:22" ht="15" customHeight="1">
      <c r="A1" s="403" t="s">
        <v>90</v>
      </c>
      <c r="B1" s="405" t="s">
        <v>91</v>
      </c>
      <c r="C1" s="406"/>
      <c r="D1" s="394" t="s">
        <v>92</v>
      </c>
      <c r="E1" s="395"/>
      <c r="F1" s="409" t="s">
        <v>0</v>
      </c>
      <c r="G1" s="409"/>
      <c r="H1" s="409"/>
      <c r="I1" s="409"/>
      <c r="J1" s="409" t="s">
        <v>93</v>
      </c>
      <c r="K1" s="409"/>
      <c r="L1" s="409"/>
      <c r="M1" s="409"/>
      <c r="N1" s="410" t="s">
        <v>94</v>
      </c>
      <c r="O1" s="409"/>
      <c r="P1" s="409"/>
      <c r="Q1" s="409"/>
      <c r="R1" s="409" t="s">
        <v>95</v>
      </c>
      <c r="S1" s="409"/>
      <c r="T1" s="409"/>
      <c r="U1" s="409"/>
      <c r="V1" s="411" t="s">
        <v>96</v>
      </c>
    </row>
    <row r="2" spans="1:22" ht="15" customHeight="1" thickBot="1">
      <c r="A2" s="404"/>
      <c r="B2" s="407"/>
      <c r="C2" s="408"/>
      <c r="D2" s="396"/>
      <c r="E2" s="397"/>
      <c r="F2" s="398" t="s">
        <v>97</v>
      </c>
      <c r="G2" s="399"/>
      <c r="H2" s="399" t="s">
        <v>98</v>
      </c>
      <c r="I2" s="400"/>
      <c r="J2" s="398" t="s">
        <v>97</v>
      </c>
      <c r="K2" s="399"/>
      <c r="L2" s="399" t="s">
        <v>98</v>
      </c>
      <c r="M2" s="400"/>
      <c r="N2" s="414" t="s">
        <v>97</v>
      </c>
      <c r="O2" s="399"/>
      <c r="P2" s="399" t="s">
        <v>98</v>
      </c>
      <c r="Q2" s="400"/>
      <c r="R2" s="398" t="s">
        <v>97</v>
      </c>
      <c r="S2" s="399"/>
      <c r="T2" s="399" t="s">
        <v>98</v>
      </c>
      <c r="U2" s="400"/>
      <c r="V2" s="412"/>
    </row>
    <row r="3" spans="1:22" ht="15" customHeight="1" thickBot="1">
      <c r="A3" s="404"/>
      <c r="B3" s="407"/>
      <c r="C3" s="408"/>
      <c r="D3" s="207" t="s">
        <v>99</v>
      </c>
      <c r="E3" s="208" t="s">
        <v>100</v>
      </c>
      <c r="F3" s="209" t="s">
        <v>101</v>
      </c>
      <c r="G3" s="210" t="s">
        <v>4</v>
      </c>
      <c r="H3" s="210" t="s">
        <v>3</v>
      </c>
      <c r="I3" s="211" t="s">
        <v>4</v>
      </c>
      <c r="J3" s="212" t="s">
        <v>3</v>
      </c>
      <c r="K3" s="210" t="s">
        <v>4</v>
      </c>
      <c r="L3" s="210" t="s">
        <v>3</v>
      </c>
      <c r="M3" s="211" t="s">
        <v>4</v>
      </c>
      <c r="N3" s="212" t="s">
        <v>3</v>
      </c>
      <c r="O3" s="210" t="s">
        <v>4</v>
      </c>
      <c r="P3" s="210" t="s">
        <v>3</v>
      </c>
      <c r="Q3" s="213" t="s">
        <v>4</v>
      </c>
      <c r="R3" s="212" t="s">
        <v>3</v>
      </c>
      <c r="S3" s="210" t="s">
        <v>4</v>
      </c>
      <c r="T3" s="210" t="s">
        <v>3</v>
      </c>
      <c r="U3" s="211" t="s">
        <v>4</v>
      </c>
      <c r="V3" s="413"/>
    </row>
    <row r="4" spans="1:22" ht="15" customHeight="1">
      <c r="A4" s="384" t="s">
        <v>102</v>
      </c>
      <c r="B4" s="415" t="s">
        <v>19</v>
      </c>
      <c r="C4" s="416"/>
      <c r="D4" s="419" t="s">
        <v>103</v>
      </c>
      <c r="E4" s="214" t="s">
        <v>104</v>
      </c>
      <c r="F4" s="215">
        <v>0</v>
      </c>
      <c r="G4" s="216">
        <v>2</v>
      </c>
      <c r="H4" s="216"/>
      <c r="I4" s="217"/>
      <c r="J4" s="215"/>
      <c r="K4" s="216"/>
      <c r="L4" s="216"/>
      <c r="M4" s="217"/>
      <c r="N4" s="215"/>
      <c r="O4" s="216"/>
      <c r="P4" s="216"/>
      <c r="Q4" s="217"/>
      <c r="R4" s="215"/>
      <c r="S4" s="216"/>
      <c r="T4" s="216"/>
      <c r="U4" s="217"/>
      <c r="V4" s="218"/>
    </row>
    <row r="5" spans="1:22" ht="15" customHeight="1" thickBot="1">
      <c r="A5" s="385"/>
      <c r="B5" s="417"/>
      <c r="C5" s="418"/>
      <c r="D5" s="385"/>
      <c r="E5" s="219" t="s">
        <v>105</v>
      </c>
      <c r="F5" s="220"/>
      <c r="G5" s="221"/>
      <c r="H5" s="221">
        <v>0</v>
      </c>
      <c r="I5" s="222">
        <v>2</v>
      </c>
      <c r="J5" s="220"/>
      <c r="K5" s="221"/>
      <c r="L5" s="221"/>
      <c r="M5" s="222"/>
      <c r="N5" s="220"/>
      <c r="O5" s="221"/>
      <c r="P5" s="221"/>
      <c r="Q5" s="222"/>
      <c r="R5" s="220"/>
      <c r="S5" s="221"/>
      <c r="T5" s="221"/>
      <c r="U5" s="222"/>
      <c r="V5" s="218"/>
    </row>
    <row r="6" spans="1:22" ht="15" customHeight="1">
      <c r="A6" s="389" t="s">
        <v>5</v>
      </c>
      <c r="B6" s="391" t="s">
        <v>16</v>
      </c>
      <c r="C6" s="380"/>
      <c r="D6" s="401" t="s">
        <v>106</v>
      </c>
      <c r="E6" s="223" t="s">
        <v>107</v>
      </c>
      <c r="F6" s="224">
        <v>2</v>
      </c>
      <c r="G6" s="225">
        <v>2</v>
      </c>
      <c r="H6" s="225"/>
      <c r="I6" s="226"/>
      <c r="J6" s="224"/>
      <c r="K6" s="225"/>
      <c r="L6" s="225"/>
      <c r="M6" s="226"/>
      <c r="N6" s="227"/>
      <c r="O6" s="225"/>
      <c r="P6" s="225"/>
      <c r="Q6" s="226"/>
      <c r="R6" s="224"/>
      <c r="S6" s="225"/>
      <c r="T6" s="225"/>
      <c r="U6" s="226"/>
      <c r="V6" s="389">
        <v>24</v>
      </c>
    </row>
    <row r="7" spans="1:22" ht="15" customHeight="1" thickBot="1">
      <c r="A7" s="390"/>
      <c r="B7" s="378"/>
      <c r="C7" s="380"/>
      <c r="D7" s="402"/>
      <c r="E7" s="228" t="s">
        <v>108</v>
      </c>
      <c r="F7" s="229"/>
      <c r="G7" s="230"/>
      <c r="H7" s="230">
        <v>2</v>
      </c>
      <c r="I7" s="231">
        <v>2</v>
      </c>
      <c r="J7" s="229"/>
      <c r="K7" s="230"/>
      <c r="L7" s="230"/>
      <c r="M7" s="231"/>
      <c r="N7" s="232"/>
      <c r="O7" s="230"/>
      <c r="P7" s="230"/>
      <c r="Q7" s="231"/>
      <c r="R7" s="229"/>
      <c r="S7" s="230"/>
      <c r="T7" s="230"/>
      <c r="U7" s="231"/>
      <c r="V7" s="390"/>
    </row>
    <row r="8" spans="1:22" ht="15" customHeight="1">
      <c r="A8" s="390"/>
      <c r="B8" s="378"/>
      <c r="C8" s="380"/>
      <c r="D8" s="373" t="s">
        <v>109</v>
      </c>
      <c r="E8" s="234" t="s">
        <v>6</v>
      </c>
      <c r="F8" s="420">
        <v>2</v>
      </c>
      <c r="G8" s="421">
        <v>2</v>
      </c>
      <c r="H8" s="1"/>
      <c r="I8" s="4"/>
      <c r="J8" s="3"/>
      <c r="K8" s="1"/>
      <c r="L8" s="1"/>
      <c r="M8" s="4"/>
      <c r="N8" s="3"/>
      <c r="O8" s="1"/>
      <c r="P8" s="1"/>
      <c r="Q8" s="4"/>
      <c r="R8" s="3"/>
      <c r="S8" s="1"/>
      <c r="T8" s="1"/>
      <c r="U8" s="4"/>
      <c r="V8" s="390"/>
    </row>
    <row r="9" spans="1:22" ht="15" customHeight="1">
      <c r="A9" s="390"/>
      <c r="B9" s="378"/>
      <c r="C9" s="380"/>
      <c r="D9" s="401"/>
      <c r="E9" s="235" t="s">
        <v>7</v>
      </c>
      <c r="F9" s="387"/>
      <c r="G9" s="388"/>
      <c r="H9" s="5"/>
      <c r="I9" s="7"/>
      <c r="J9" s="6"/>
      <c r="K9" s="5"/>
      <c r="L9" s="5"/>
      <c r="M9" s="7"/>
      <c r="N9" s="6"/>
      <c r="O9" s="5"/>
      <c r="P9" s="5"/>
      <c r="Q9" s="7"/>
      <c r="R9" s="6"/>
      <c r="S9" s="5"/>
      <c r="T9" s="5"/>
      <c r="U9" s="7"/>
      <c r="V9" s="390"/>
    </row>
    <row r="10" spans="1:22" ht="15" customHeight="1">
      <c r="A10" s="390"/>
      <c r="B10" s="378"/>
      <c r="C10" s="380"/>
      <c r="D10" s="401"/>
      <c r="E10" s="235" t="s">
        <v>8</v>
      </c>
      <c r="F10" s="387"/>
      <c r="G10" s="388"/>
      <c r="H10" s="5"/>
      <c r="I10" s="7"/>
      <c r="J10" s="6"/>
      <c r="K10" s="5"/>
      <c r="L10" s="5"/>
      <c r="M10" s="7"/>
      <c r="N10" s="6"/>
      <c r="O10" s="5"/>
      <c r="P10" s="5"/>
      <c r="Q10" s="7"/>
      <c r="R10" s="6"/>
      <c r="S10" s="5"/>
      <c r="T10" s="5"/>
      <c r="U10" s="7"/>
      <c r="V10" s="390"/>
    </row>
    <row r="11" spans="1:22" ht="15" customHeight="1">
      <c r="A11" s="390"/>
      <c r="B11" s="378"/>
      <c r="C11" s="380"/>
      <c r="D11" s="401"/>
      <c r="E11" s="235" t="s">
        <v>9</v>
      </c>
      <c r="F11" s="387"/>
      <c r="G11" s="388"/>
      <c r="H11" s="5"/>
      <c r="I11" s="7"/>
      <c r="J11" s="6"/>
      <c r="K11" s="5"/>
      <c r="L11" s="5"/>
      <c r="M11" s="7"/>
      <c r="N11" s="6"/>
      <c r="O11" s="5"/>
      <c r="P11" s="5"/>
      <c r="Q11" s="7"/>
      <c r="R11" s="6"/>
      <c r="S11" s="5"/>
      <c r="T11" s="5"/>
      <c r="U11" s="7"/>
      <c r="V11" s="390"/>
    </row>
    <row r="12" spans="1:22" ht="15" customHeight="1">
      <c r="A12" s="390"/>
      <c r="B12" s="378"/>
      <c r="C12" s="380"/>
      <c r="D12" s="401"/>
      <c r="E12" s="235" t="s">
        <v>10</v>
      </c>
      <c r="F12" s="6"/>
      <c r="G12" s="5"/>
      <c r="H12" s="388">
        <v>2</v>
      </c>
      <c r="I12" s="386">
        <v>2</v>
      </c>
      <c r="J12" s="6"/>
      <c r="K12" s="5"/>
      <c r="L12" s="5"/>
      <c r="M12" s="7"/>
      <c r="N12" s="6"/>
      <c r="O12" s="5"/>
      <c r="P12" s="5"/>
      <c r="Q12" s="7"/>
      <c r="R12" s="6"/>
      <c r="S12" s="5"/>
      <c r="T12" s="5"/>
      <c r="U12" s="7"/>
      <c r="V12" s="390"/>
    </row>
    <row r="13" spans="1:31" ht="15" customHeight="1">
      <c r="A13" s="390"/>
      <c r="B13" s="378"/>
      <c r="C13" s="380"/>
      <c r="D13" s="401"/>
      <c r="E13" s="235" t="s">
        <v>11</v>
      </c>
      <c r="F13" s="6"/>
      <c r="G13" s="5"/>
      <c r="H13" s="388"/>
      <c r="I13" s="386"/>
      <c r="J13" s="6"/>
      <c r="K13" s="5"/>
      <c r="L13" s="5"/>
      <c r="M13" s="7"/>
      <c r="N13" s="6"/>
      <c r="O13" s="5"/>
      <c r="P13" s="5"/>
      <c r="Q13" s="7"/>
      <c r="R13" s="6"/>
      <c r="S13" s="5"/>
      <c r="T13" s="5"/>
      <c r="U13" s="7"/>
      <c r="V13" s="390"/>
      <c r="Y13" s="10"/>
      <c r="Z13" s="10"/>
      <c r="AA13" s="10"/>
      <c r="AB13" s="10"/>
      <c r="AC13" s="10"/>
      <c r="AD13" s="10"/>
      <c r="AE13" s="10"/>
    </row>
    <row r="14" spans="1:31" ht="15" customHeight="1">
      <c r="A14" s="390"/>
      <c r="B14" s="378"/>
      <c r="C14" s="380"/>
      <c r="D14" s="401"/>
      <c r="E14" s="235" t="s">
        <v>12</v>
      </c>
      <c r="F14" s="6"/>
      <c r="G14" s="5"/>
      <c r="H14" s="388"/>
      <c r="I14" s="386"/>
      <c r="J14" s="6"/>
      <c r="K14" s="5"/>
      <c r="L14" s="5"/>
      <c r="M14" s="7"/>
      <c r="N14" s="6"/>
      <c r="O14" s="5"/>
      <c r="P14" s="5"/>
      <c r="Q14" s="7"/>
      <c r="R14" s="6"/>
      <c r="S14" s="5"/>
      <c r="T14" s="5"/>
      <c r="U14" s="7"/>
      <c r="V14" s="390"/>
      <c r="Y14" s="10"/>
      <c r="Z14" s="10"/>
      <c r="AA14" s="10"/>
      <c r="AB14" s="10"/>
      <c r="AC14" s="10"/>
      <c r="AD14" s="10"/>
      <c r="AE14" s="10"/>
    </row>
    <row r="15" spans="1:31" ht="15" customHeight="1">
      <c r="A15" s="390"/>
      <c r="B15" s="378"/>
      <c r="C15" s="380"/>
      <c r="D15" s="401"/>
      <c r="E15" s="235" t="s">
        <v>13</v>
      </c>
      <c r="F15" s="6"/>
      <c r="G15" s="5"/>
      <c r="H15" s="388"/>
      <c r="I15" s="386"/>
      <c r="J15" s="6"/>
      <c r="K15" s="5"/>
      <c r="L15" s="5"/>
      <c r="M15" s="7"/>
      <c r="N15" s="6"/>
      <c r="O15" s="5"/>
      <c r="P15" s="5"/>
      <c r="Q15" s="7"/>
      <c r="R15" s="6"/>
      <c r="S15" s="5"/>
      <c r="T15" s="5"/>
      <c r="U15" s="7"/>
      <c r="V15" s="390"/>
      <c r="Y15" s="10"/>
      <c r="Z15" s="10"/>
      <c r="AA15" s="10"/>
      <c r="AB15" s="10"/>
      <c r="AC15" s="10"/>
      <c r="AD15" s="10"/>
      <c r="AE15" s="10"/>
    </row>
    <row r="16" spans="1:31" ht="15" customHeight="1">
      <c r="A16" s="390"/>
      <c r="B16" s="378"/>
      <c r="C16" s="380"/>
      <c r="D16" s="401"/>
      <c r="E16" s="235" t="s">
        <v>110</v>
      </c>
      <c r="F16" s="14"/>
      <c r="G16" s="15"/>
      <c r="H16" s="5"/>
      <c r="I16" s="7"/>
      <c r="J16" s="387">
        <v>2</v>
      </c>
      <c r="K16" s="388">
        <v>2</v>
      </c>
      <c r="L16" s="5"/>
      <c r="M16" s="7"/>
      <c r="N16" s="6"/>
      <c r="O16" s="5"/>
      <c r="P16" s="5"/>
      <c r="Q16" s="7"/>
      <c r="R16" s="6"/>
      <c r="S16" s="5"/>
      <c r="T16" s="5"/>
      <c r="U16" s="7"/>
      <c r="V16" s="390"/>
      <c r="Y16" s="9"/>
      <c r="Z16" s="11"/>
      <c r="AA16" s="10"/>
      <c r="AB16" s="10"/>
      <c r="AC16" s="10"/>
      <c r="AD16" s="10"/>
      <c r="AE16" s="10"/>
    </row>
    <row r="17" spans="1:31" ht="15" customHeight="1">
      <c r="A17" s="390"/>
      <c r="B17" s="378"/>
      <c r="C17" s="380"/>
      <c r="D17" s="401"/>
      <c r="E17" s="235" t="s">
        <v>111</v>
      </c>
      <c r="F17" s="14"/>
      <c r="G17" s="15"/>
      <c r="H17" s="5"/>
      <c r="I17" s="7"/>
      <c r="J17" s="387"/>
      <c r="K17" s="388"/>
      <c r="L17" s="5"/>
      <c r="M17" s="7"/>
      <c r="N17" s="6"/>
      <c r="O17" s="5"/>
      <c r="P17" s="5"/>
      <c r="Q17" s="7"/>
      <c r="R17" s="6"/>
      <c r="S17" s="5"/>
      <c r="T17" s="5"/>
      <c r="U17" s="7"/>
      <c r="V17" s="390"/>
      <c r="Y17" s="10"/>
      <c r="Z17" s="10"/>
      <c r="AA17" s="10"/>
      <c r="AB17" s="10"/>
      <c r="AC17" s="10"/>
      <c r="AD17" s="10"/>
      <c r="AE17" s="10"/>
    </row>
    <row r="18" spans="1:30" ht="15" customHeight="1">
      <c r="A18" s="390"/>
      <c r="B18" s="378"/>
      <c r="C18" s="380"/>
      <c r="D18" s="401"/>
      <c r="E18" s="235" t="s">
        <v>112</v>
      </c>
      <c r="F18" s="14"/>
      <c r="G18" s="15"/>
      <c r="H18" s="5"/>
      <c r="I18" s="7"/>
      <c r="J18" s="387"/>
      <c r="K18" s="388"/>
      <c r="L18" s="5"/>
      <c r="M18" s="7"/>
      <c r="N18" s="6"/>
      <c r="O18" s="5"/>
      <c r="P18" s="5"/>
      <c r="Q18" s="7"/>
      <c r="R18" s="6"/>
      <c r="S18" s="5"/>
      <c r="T18" s="5"/>
      <c r="U18" s="7"/>
      <c r="V18" s="390"/>
      <c r="Z18" s="9"/>
      <c r="AA18" s="8"/>
      <c r="AB18" s="10"/>
      <c r="AC18" s="10"/>
      <c r="AD18" s="10"/>
    </row>
    <row r="19" spans="1:30" ht="15" customHeight="1">
      <c r="A19" s="390"/>
      <c r="B19" s="378"/>
      <c r="C19" s="380"/>
      <c r="D19" s="401"/>
      <c r="E19" s="235" t="s">
        <v>113</v>
      </c>
      <c r="F19" s="14"/>
      <c r="G19" s="15"/>
      <c r="H19" s="5"/>
      <c r="I19" s="7"/>
      <c r="J19" s="387"/>
      <c r="K19" s="388"/>
      <c r="L19" s="5"/>
      <c r="M19" s="7"/>
      <c r="N19" s="6"/>
      <c r="O19" s="5"/>
      <c r="P19" s="5"/>
      <c r="Q19" s="7"/>
      <c r="R19" s="6"/>
      <c r="S19" s="5"/>
      <c r="T19" s="5"/>
      <c r="U19" s="7"/>
      <c r="V19" s="390"/>
      <c r="Z19" s="10"/>
      <c r="AA19" s="10"/>
      <c r="AB19" s="10"/>
      <c r="AC19" s="10"/>
      <c r="AD19" s="10"/>
    </row>
    <row r="20" spans="1:22" ht="15" customHeight="1">
      <c r="A20" s="390"/>
      <c r="B20" s="378"/>
      <c r="C20" s="380"/>
      <c r="D20" s="401"/>
      <c r="E20" s="235" t="s">
        <v>114</v>
      </c>
      <c r="F20" s="6"/>
      <c r="G20" s="5"/>
      <c r="H20" s="15"/>
      <c r="I20" s="16"/>
      <c r="J20" s="6"/>
      <c r="K20" s="5"/>
      <c r="L20" s="388">
        <v>2</v>
      </c>
      <c r="M20" s="386">
        <v>2</v>
      </c>
      <c r="N20" s="6"/>
      <c r="O20" s="5"/>
      <c r="P20" s="5"/>
      <c r="Q20" s="7"/>
      <c r="R20" s="6"/>
      <c r="S20" s="5"/>
      <c r="T20" s="5"/>
      <c r="U20" s="7"/>
      <c r="V20" s="390"/>
    </row>
    <row r="21" spans="1:22" ht="15" customHeight="1">
      <c r="A21" s="390"/>
      <c r="B21" s="378"/>
      <c r="C21" s="380"/>
      <c r="D21" s="401"/>
      <c r="E21" s="235" t="s">
        <v>115</v>
      </c>
      <c r="F21" s="6"/>
      <c r="G21" s="5"/>
      <c r="H21" s="15"/>
      <c r="I21" s="16"/>
      <c r="J21" s="6"/>
      <c r="K21" s="5"/>
      <c r="L21" s="388"/>
      <c r="M21" s="386"/>
      <c r="N21" s="6"/>
      <c r="O21" s="5"/>
      <c r="P21" s="5"/>
      <c r="Q21" s="7"/>
      <c r="R21" s="6"/>
      <c r="S21" s="5"/>
      <c r="T21" s="5"/>
      <c r="U21" s="7"/>
      <c r="V21" s="390"/>
    </row>
    <row r="22" spans="1:22" ht="17.25" customHeight="1">
      <c r="A22" s="390"/>
      <c r="B22" s="378"/>
      <c r="C22" s="380"/>
      <c r="D22" s="401"/>
      <c r="E22" s="235" t="s">
        <v>116</v>
      </c>
      <c r="F22" s="6"/>
      <c r="G22" s="5"/>
      <c r="H22" s="15"/>
      <c r="I22" s="16"/>
      <c r="J22" s="6"/>
      <c r="K22" s="5"/>
      <c r="L22" s="388"/>
      <c r="M22" s="386"/>
      <c r="N22" s="6"/>
      <c r="O22" s="5"/>
      <c r="P22" s="5"/>
      <c r="Q22" s="7"/>
      <c r="R22" s="6"/>
      <c r="S22" s="5"/>
      <c r="T22" s="5"/>
      <c r="U22" s="7"/>
      <c r="V22" s="390"/>
    </row>
    <row r="23" spans="1:22" ht="16.5" customHeight="1" thickBot="1">
      <c r="A23" s="390"/>
      <c r="B23" s="378"/>
      <c r="C23" s="380"/>
      <c r="D23" s="401"/>
      <c r="E23" s="236" t="s">
        <v>117</v>
      </c>
      <c r="F23" s="229"/>
      <c r="G23" s="230"/>
      <c r="H23" s="237"/>
      <c r="I23" s="238"/>
      <c r="J23" s="229"/>
      <c r="K23" s="230"/>
      <c r="L23" s="392"/>
      <c r="M23" s="393"/>
      <c r="N23" s="229"/>
      <c r="O23" s="230"/>
      <c r="P23" s="230"/>
      <c r="Q23" s="231"/>
      <c r="R23" s="229"/>
      <c r="S23" s="230"/>
      <c r="T23" s="230"/>
      <c r="U23" s="231"/>
      <c r="V23" s="390"/>
    </row>
    <row r="24" spans="1:22" ht="15" customHeight="1" thickBot="1">
      <c r="A24" s="390"/>
      <c r="B24" s="378"/>
      <c r="C24" s="380"/>
      <c r="D24" s="233" t="s">
        <v>118</v>
      </c>
      <c r="E24" s="239" t="s">
        <v>14</v>
      </c>
      <c r="F24" s="240">
        <v>2</v>
      </c>
      <c r="G24" s="241">
        <v>2</v>
      </c>
      <c r="H24" s="241"/>
      <c r="I24" s="242"/>
      <c r="J24" s="240"/>
      <c r="K24" s="241"/>
      <c r="L24" s="241"/>
      <c r="M24" s="242"/>
      <c r="N24" s="243"/>
      <c r="O24" s="244"/>
      <c r="P24" s="244"/>
      <c r="Q24" s="245"/>
      <c r="R24" s="240"/>
      <c r="S24" s="241"/>
      <c r="T24" s="241"/>
      <c r="U24" s="242"/>
      <c r="V24" s="390"/>
    </row>
    <row r="25" spans="1:22" ht="15.75" customHeight="1">
      <c r="A25" s="390"/>
      <c r="B25" s="378"/>
      <c r="C25" s="380"/>
      <c r="D25" s="373" t="s">
        <v>119</v>
      </c>
      <c r="E25" s="246" t="s">
        <v>120</v>
      </c>
      <c r="F25" s="3">
        <v>2</v>
      </c>
      <c r="G25" s="1">
        <v>2</v>
      </c>
      <c r="H25" s="247"/>
      <c r="I25" s="248"/>
      <c r="J25" s="3"/>
      <c r="K25" s="1"/>
      <c r="L25" s="247"/>
      <c r="M25" s="248"/>
      <c r="N25" s="3"/>
      <c r="O25" s="1"/>
      <c r="P25" s="247"/>
      <c r="Q25" s="248"/>
      <c r="R25" s="249"/>
      <c r="S25" s="1"/>
      <c r="T25" s="1"/>
      <c r="U25" s="4"/>
      <c r="V25" s="390"/>
    </row>
    <row r="26" spans="1:22" ht="15.75" customHeight="1" thickBot="1">
      <c r="A26" s="390"/>
      <c r="B26" s="381"/>
      <c r="C26" s="383"/>
      <c r="D26" s="374"/>
      <c r="E26" s="250" t="s">
        <v>121</v>
      </c>
      <c r="F26" s="229"/>
      <c r="G26" s="230"/>
      <c r="H26" s="230">
        <v>2</v>
      </c>
      <c r="I26" s="231">
        <v>2</v>
      </c>
      <c r="J26" s="229"/>
      <c r="K26" s="230"/>
      <c r="L26" s="237"/>
      <c r="M26" s="238"/>
      <c r="N26" s="229"/>
      <c r="O26" s="230"/>
      <c r="P26" s="237"/>
      <c r="Q26" s="238"/>
      <c r="R26" s="232"/>
      <c r="S26" s="230"/>
      <c r="T26" s="230"/>
      <c r="U26" s="231"/>
      <c r="V26" s="390"/>
    </row>
    <row r="27" spans="1:22" ht="15.75" customHeight="1">
      <c r="A27" s="390"/>
      <c r="B27" s="375" t="s">
        <v>15</v>
      </c>
      <c r="C27" s="376"/>
      <c r="D27" s="377"/>
      <c r="E27" s="31" t="s">
        <v>122</v>
      </c>
      <c r="F27" s="32"/>
      <c r="G27" s="33"/>
      <c r="H27" s="33">
        <v>2</v>
      </c>
      <c r="I27" s="34">
        <v>2</v>
      </c>
      <c r="J27" s="35"/>
      <c r="K27" s="36"/>
      <c r="L27" s="1"/>
      <c r="M27" s="4"/>
      <c r="N27" s="249"/>
      <c r="O27" s="1"/>
      <c r="P27" s="1"/>
      <c r="Q27" s="4"/>
      <c r="R27" s="3"/>
      <c r="S27" s="1"/>
      <c r="T27" s="1"/>
      <c r="U27" s="4"/>
      <c r="V27" s="390"/>
    </row>
    <row r="28" spans="1:22" ht="15.75" customHeight="1">
      <c r="A28" s="390"/>
      <c r="B28" s="378"/>
      <c r="C28" s="379"/>
      <c r="D28" s="380"/>
      <c r="E28" s="251" t="s">
        <v>123</v>
      </c>
      <c r="F28" s="6"/>
      <c r="G28" s="7"/>
      <c r="H28" s="5"/>
      <c r="I28" s="7"/>
      <c r="J28" s="6"/>
      <c r="K28" s="5"/>
      <c r="L28" s="5"/>
      <c r="M28" s="7"/>
      <c r="N28" s="252">
        <v>2</v>
      </c>
      <c r="O28" s="5">
        <v>2</v>
      </c>
      <c r="P28" s="15"/>
      <c r="Q28" s="16"/>
      <c r="R28" s="14"/>
      <c r="S28" s="15"/>
      <c r="T28" s="15"/>
      <c r="U28" s="16"/>
      <c r="V28" s="390"/>
    </row>
    <row r="29" spans="1:22" ht="15.75" customHeight="1" thickBot="1">
      <c r="A29" s="374"/>
      <c r="B29" s="381"/>
      <c r="C29" s="382"/>
      <c r="D29" s="383"/>
      <c r="E29" s="228" t="s">
        <v>124</v>
      </c>
      <c r="F29" s="229">
        <v>1</v>
      </c>
      <c r="G29" s="230">
        <v>2</v>
      </c>
      <c r="H29" s="229">
        <v>1</v>
      </c>
      <c r="I29" s="231">
        <v>2</v>
      </c>
      <c r="J29" s="229"/>
      <c r="K29" s="230"/>
      <c r="L29" s="230"/>
      <c r="M29" s="231"/>
      <c r="N29" s="253"/>
      <c r="O29" s="237"/>
      <c r="P29" s="237"/>
      <c r="Q29" s="238"/>
      <c r="R29" s="254"/>
      <c r="S29" s="237"/>
      <c r="T29" s="237"/>
      <c r="U29" s="238"/>
      <c r="V29" s="374"/>
    </row>
    <row r="30" spans="1:22" ht="15" customHeight="1">
      <c r="A30" s="422" t="s">
        <v>125</v>
      </c>
      <c r="B30" s="425" t="s">
        <v>126</v>
      </c>
      <c r="C30" s="426"/>
      <c r="D30" s="431" t="s">
        <v>127</v>
      </c>
      <c r="E30" s="255" t="s">
        <v>128</v>
      </c>
      <c r="F30" s="256"/>
      <c r="G30" s="256"/>
      <c r="H30" s="256"/>
      <c r="I30" s="256"/>
      <c r="J30" s="257"/>
      <c r="K30" s="257"/>
      <c r="L30" s="258"/>
      <c r="M30" s="258"/>
      <c r="N30" s="434">
        <v>2</v>
      </c>
      <c r="O30" s="434">
        <v>2</v>
      </c>
      <c r="P30" s="258"/>
      <c r="Q30" s="258"/>
      <c r="R30" s="258"/>
      <c r="S30" s="258"/>
      <c r="T30" s="258"/>
      <c r="U30" s="259"/>
      <c r="V30" s="437">
        <v>12</v>
      </c>
    </row>
    <row r="31" spans="1:22" ht="15" customHeight="1">
      <c r="A31" s="423"/>
      <c r="B31" s="427"/>
      <c r="C31" s="428"/>
      <c r="D31" s="432"/>
      <c r="E31" s="260" t="s">
        <v>129</v>
      </c>
      <c r="F31" s="261"/>
      <c r="G31" s="261"/>
      <c r="H31" s="261"/>
      <c r="I31" s="261"/>
      <c r="J31" s="262"/>
      <c r="K31" s="262"/>
      <c r="L31" s="263"/>
      <c r="M31" s="263"/>
      <c r="N31" s="435"/>
      <c r="O31" s="435"/>
      <c r="P31" s="263"/>
      <c r="Q31" s="263"/>
      <c r="R31" s="263"/>
      <c r="S31" s="263"/>
      <c r="T31" s="263"/>
      <c r="U31" s="264"/>
      <c r="V31" s="438"/>
    </row>
    <row r="32" spans="1:22" ht="15" customHeight="1">
      <c r="A32" s="423"/>
      <c r="B32" s="427"/>
      <c r="C32" s="428"/>
      <c r="D32" s="432"/>
      <c r="E32" s="260" t="s">
        <v>130</v>
      </c>
      <c r="F32" s="261"/>
      <c r="G32" s="261"/>
      <c r="H32" s="261"/>
      <c r="I32" s="261"/>
      <c r="J32" s="262"/>
      <c r="K32" s="262"/>
      <c r="L32" s="263"/>
      <c r="M32" s="263"/>
      <c r="N32" s="435"/>
      <c r="O32" s="435"/>
      <c r="P32" s="263"/>
      <c r="Q32" s="263"/>
      <c r="R32" s="263"/>
      <c r="S32" s="263"/>
      <c r="T32" s="263"/>
      <c r="U32" s="264"/>
      <c r="V32" s="438"/>
    </row>
    <row r="33" spans="1:22" ht="15" customHeight="1" thickBot="1">
      <c r="A33" s="423"/>
      <c r="B33" s="427"/>
      <c r="C33" s="428"/>
      <c r="D33" s="432"/>
      <c r="E33" s="265" t="s">
        <v>131</v>
      </c>
      <c r="F33" s="266"/>
      <c r="G33" s="266"/>
      <c r="H33" s="266"/>
      <c r="I33" s="266"/>
      <c r="J33" s="267"/>
      <c r="K33" s="267"/>
      <c r="L33" s="268"/>
      <c r="M33" s="268"/>
      <c r="N33" s="436"/>
      <c r="O33" s="436"/>
      <c r="P33" s="268"/>
      <c r="Q33" s="268"/>
      <c r="R33" s="268"/>
      <c r="S33" s="268"/>
      <c r="T33" s="268"/>
      <c r="U33" s="269"/>
      <c r="V33" s="438"/>
    </row>
    <row r="34" spans="1:22" s="28" customFormat="1" ht="14.25" customHeight="1">
      <c r="A34" s="423"/>
      <c r="B34" s="427"/>
      <c r="C34" s="428"/>
      <c r="D34" s="432"/>
      <c r="E34" s="255" t="s">
        <v>132</v>
      </c>
      <c r="F34" s="256"/>
      <c r="G34" s="256"/>
      <c r="H34" s="256"/>
      <c r="I34" s="256"/>
      <c r="J34" s="256"/>
      <c r="K34" s="256"/>
      <c r="L34" s="257"/>
      <c r="M34" s="257"/>
      <c r="N34" s="434">
        <v>2</v>
      </c>
      <c r="O34" s="434">
        <v>2</v>
      </c>
      <c r="P34" s="270"/>
      <c r="Q34" s="270"/>
      <c r="R34" s="258"/>
      <c r="S34" s="258"/>
      <c r="T34" s="258"/>
      <c r="U34" s="259"/>
      <c r="V34" s="438"/>
    </row>
    <row r="35" spans="1:22" s="28" customFormat="1" ht="14.25" customHeight="1">
      <c r="A35" s="423"/>
      <c r="B35" s="427"/>
      <c r="C35" s="428"/>
      <c r="D35" s="432"/>
      <c r="E35" s="260" t="s">
        <v>133</v>
      </c>
      <c r="F35" s="261"/>
      <c r="G35" s="261"/>
      <c r="H35" s="261"/>
      <c r="I35" s="261"/>
      <c r="J35" s="261"/>
      <c r="K35" s="261"/>
      <c r="L35" s="262"/>
      <c r="M35" s="262"/>
      <c r="N35" s="435"/>
      <c r="O35" s="435"/>
      <c r="P35" s="261"/>
      <c r="Q35" s="261"/>
      <c r="R35" s="263"/>
      <c r="S35" s="263"/>
      <c r="T35" s="263"/>
      <c r="U35" s="264"/>
      <c r="V35" s="438"/>
    </row>
    <row r="36" spans="1:22" s="28" customFormat="1" ht="17.25" customHeight="1">
      <c r="A36" s="423"/>
      <c r="B36" s="427"/>
      <c r="C36" s="428"/>
      <c r="D36" s="432"/>
      <c r="E36" s="260" t="s">
        <v>134</v>
      </c>
      <c r="F36" s="261"/>
      <c r="G36" s="261"/>
      <c r="H36" s="261"/>
      <c r="I36" s="261"/>
      <c r="J36" s="261"/>
      <c r="K36" s="261"/>
      <c r="L36" s="262"/>
      <c r="M36" s="262"/>
      <c r="N36" s="435"/>
      <c r="O36" s="435"/>
      <c r="P36" s="261"/>
      <c r="Q36" s="261"/>
      <c r="R36" s="263"/>
      <c r="S36" s="263"/>
      <c r="T36" s="263"/>
      <c r="U36" s="264"/>
      <c r="V36" s="438"/>
    </row>
    <row r="37" spans="1:22" ht="15" customHeight="1" thickBot="1">
      <c r="A37" s="423"/>
      <c r="B37" s="427"/>
      <c r="C37" s="428"/>
      <c r="D37" s="433"/>
      <c r="E37" s="265" t="s">
        <v>135</v>
      </c>
      <c r="F37" s="266"/>
      <c r="G37" s="266"/>
      <c r="H37" s="266"/>
      <c r="I37" s="266"/>
      <c r="J37" s="266"/>
      <c r="K37" s="266"/>
      <c r="L37" s="267"/>
      <c r="M37" s="267"/>
      <c r="N37" s="436"/>
      <c r="O37" s="436"/>
      <c r="P37" s="266"/>
      <c r="Q37" s="266"/>
      <c r="R37" s="268"/>
      <c r="S37" s="268"/>
      <c r="T37" s="268"/>
      <c r="U37" s="269"/>
      <c r="V37" s="438"/>
    </row>
    <row r="38" spans="1:22" ht="15" customHeight="1">
      <c r="A38" s="423"/>
      <c r="B38" s="427"/>
      <c r="C38" s="428"/>
      <c r="D38" s="431" t="s">
        <v>136</v>
      </c>
      <c r="E38" s="271" t="s">
        <v>137</v>
      </c>
      <c r="F38" s="256"/>
      <c r="G38" s="256"/>
      <c r="H38" s="256"/>
      <c r="I38" s="256"/>
      <c r="J38" s="434">
        <v>2</v>
      </c>
      <c r="K38" s="434">
        <v>2</v>
      </c>
      <c r="L38" s="258"/>
      <c r="M38" s="258"/>
      <c r="N38" s="258"/>
      <c r="O38" s="258"/>
      <c r="P38" s="272"/>
      <c r="Q38" s="272"/>
      <c r="R38" s="258"/>
      <c r="S38" s="258"/>
      <c r="T38" s="258"/>
      <c r="U38" s="259"/>
      <c r="V38" s="438"/>
    </row>
    <row r="39" spans="1:22" ht="15" customHeight="1">
      <c r="A39" s="423"/>
      <c r="B39" s="427"/>
      <c r="C39" s="428"/>
      <c r="D39" s="432"/>
      <c r="E39" s="273" t="s">
        <v>138</v>
      </c>
      <c r="F39" s="261"/>
      <c r="G39" s="261"/>
      <c r="H39" s="261"/>
      <c r="I39" s="261"/>
      <c r="J39" s="435"/>
      <c r="K39" s="435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438"/>
    </row>
    <row r="40" spans="1:22" ht="15" customHeight="1">
      <c r="A40" s="423"/>
      <c r="B40" s="427"/>
      <c r="C40" s="428"/>
      <c r="D40" s="432"/>
      <c r="E40" s="273" t="s">
        <v>139</v>
      </c>
      <c r="F40" s="261"/>
      <c r="G40" s="261"/>
      <c r="H40" s="261"/>
      <c r="I40" s="261"/>
      <c r="J40" s="435"/>
      <c r="K40" s="435"/>
      <c r="L40" s="263"/>
      <c r="M40" s="263"/>
      <c r="N40" s="263"/>
      <c r="O40" s="263"/>
      <c r="P40" s="263"/>
      <c r="Q40" s="263"/>
      <c r="R40" s="263"/>
      <c r="S40" s="263"/>
      <c r="T40" s="263"/>
      <c r="U40" s="264"/>
      <c r="V40" s="438"/>
    </row>
    <row r="41" spans="1:22" ht="15" customHeight="1" thickBot="1">
      <c r="A41" s="423"/>
      <c r="B41" s="427"/>
      <c r="C41" s="428"/>
      <c r="D41" s="432"/>
      <c r="E41" s="274" t="s">
        <v>140</v>
      </c>
      <c r="F41" s="266"/>
      <c r="G41" s="266"/>
      <c r="H41" s="266"/>
      <c r="I41" s="266"/>
      <c r="J41" s="436"/>
      <c r="K41" s="436"/>
      <c r="L41" s="268"/>
      <c r="M41" s="268"/>
      <c r="N41" s="268"/>
      <c r="O41" s="268"/>
      <c r="P41" s="268"/>
      <c r="Q41" s="268"/>
      <c r="R41" s="268"/>
      <c r="S41" s="268"/>
      <c r="T41" s="268"/>
      <c r="U41" s="269"/>
      <c r="V41" s="438"/>
    </row>
    <row r="42" spans="1:22" ht="15" customHeight="1">
      <c r="A42" s="423"/>
      <c r="B42" s="427"/>
      <c r="C42" s="428"/>
      <c r="D42" s="432"/>
      <c r="E42" s="275" t="s">
        <v>141</v>
      </c>
      <c r="F42" s="270"/>
      <c r="G42" s="270"/>
      <c r="H42" s="270"/>
      <c r="I42" s="270"/>
      <c r="J42" s="270"/>
      <c r="K42" s="270"/>
      <c r="L42" s="435">
        <v>2</v>
      </c>
      <c r="M42" s="435">
        <v>2</v>
      </c>
      <c r="N42" s="272"/>
      <c r="O42" s="272"/>
      <c r="P42" s="272"/>
      <c r="Q42" s="272"/>
      <c r="R42" s="272"/>
      <c r="S42" s="272"/>
      <c r="T42" s="272"/>
      <c r="U42" s="276"/>
      <c r="V42" s="438"/>
    </row>
    <row r="43" spans="1:22" ht="15" customHeight="1">
      <c r="A43" s="423"/>
      <c r="B43" s="427"/>
      <c r="C43" s="428"/>
      <c r="D43" s="432"/>
      <c r="E43" s="273" t="s">
        <v>142</v>
      </c>
      <c r="F43" s="261"/>
      <c r="G43" s="261"/>
      <c r="H43" s="261"/>
      <c r="I43" s="261"/>
      <c r="J43" s="261"/>
      <c r="K43" s="261"/>
      <c r="L43" s="435"/>
      <c r="M43" s="435"/>
      <c r="N43" s="263"/>
      <c r="O43" s="263"/>
      <c r="P43" s="263"/>
      <c r="Q43" s="263"/>
      <c r="R43" s="263"/>
      <c r="S43" s="263"/>
      <c r="T43" s="263"/>
      <c r="U43" s="264"/>
      <c r="V43" s="438"/>
    </row>
    <row r="44" spans="1:22" ht="15" customHeight="1">
      <c r="A44" s="423"/>
      <c r="B44" s="427"/>
      <c r="C44" s="428"/>
      <c r="D44" s="432"/>
      <c r="E44" s="273" t="s">
        <v>143</v>
      </c>
      <c r="F44" s="261"/>
      <c r="G44" s="261"/>
      <c r="H44" s="261"/>
      <c r="I44" s="261"/>
      <c r="J44" s="261"/>
      <c r="K44" s="261"/>
      <c r="L44" s="435"/>
      <c r="M44" s="435"/>
      <c r="N44" s="263"/>
      <c r="O44" s="263"/>
      <c r="P44" s="263"/>
      <c r="Q44" s="263"/>
      <c r="R44" s="263"/>
      <c r="S44" s="263"/>
      <c r="T44" s="263"/>
      <c r="U44" s="264"/>
      <c r="V44" s="438"/>
    </row>
    <row r="45" spans="1:22" ht="15" customHeight="1" thickBot="1">
      <c r="A45" s="423"/>
      <c r="B45" s="427"/>
      <c r="C45" s="428"/>
      <c r="D45" s="433"/>
      <c r="E45" s="274" t="s">
        <v>144</v>
      </c>
      <c r="F45" s="266"/>
      <c r="G45" s="266"/>
      <c r="H45" s="266"/>
      <c r="I45" s="266"/>
      <c r="J45" s="266"/>
      <c r="K45" s="266"/>
      <c r="L45" s="436"/>
      <c r="M45" s="436"/>
      <c r="N45" s="268"/>
      <c r="O45" s="268"/>
      <c r="P45" s="268"/>
      <c r="Q45" s="268"/>
      <c r="R45" s="268"/>
      <c r="S45" s="268"/>
      <c r="T45" s="268"/>
      <c r="U45" s="269"/>
      <c r="V45" s="438"/>
    </row>
    <row r="46" spans="1:22" ht="15" customHeight="1">
      <c r="A46" s="423"/>
      <c r="B46" s="427"/>
      <c r="C46" s="428"/>
      <c r="D46" s="431" t="s">
        <v>145</v>
      </c>
      <c r="E46" s="271" t="s">
        <v>146</v>
      </c>
      <c r="F46" s="256"/>
      <c r="G46" s="256"/>
      <c r="H46" s="256"/>
      <c r="I46" s="256"/>
      <c r="J46" s="434">
        <v>2</v>
      </c>
      <c r="K46" s="434">
        <v>2</v>
      </c>
      <c r="L46" s="258"/>
      <c r="M46" s="258"/>
      <c r="N46" s="258"/>
      <c r="O46" s="258"/>
      <c r="P46" s="258"/>
      <c r="Q46" s="258"/>
      <c r="R46" s="258"/>
      <c r="S46" s="258"/>
      <c r="T46" s="258"/>
      <c r="U46" s="259"/>
      <c r="V46" s="438"/>
    </row>
    <row r="47" spans="1:22" ht="15" customHeight="1">
      <c r="A47" s="423"/>
      <c r="B47" s="427"/>
      <c r="C47" s="428"/>
      <c r="D47" s="432"/>
      <c r="E47" s="273" t="s">
        <v>147</v>
      </c>
      <c r="F47" s="261"/>
      <c r="G47" s="261"/>
      <c r="H47" s="261"/>
      <c r="I47" s="261"/>
      <c r="J47" s="435"/>
      <c r="K47" s="435"/>
      <c r="L47" s="263"/>
      <c r="M47" s="263"/>
      <c r="N47" s="263"/>
      <c r="O47" s="263"/>
      <c r="P47" s="263"/>
      <c r="Q47" s="263"/>
      <c r="R47" s="263"/>
      <c r="S47" s="263"/>
      <c r="T47" s="263"/>
      <c r="U47" s="264"/>
      <c r="V47" s="438"/>
    </row>
    <row r="48" spans="1:22" ht="15" customHeight="1">
      <c r="A48" s="423"/>
      <c r="B48" s="427"/>
      <c r="C48" s="428"/>
      <c r="D48" s="432"/>
      <c r="E48" s="273" t="s">
        <v>148</v>
      </c>
      <c r="F48" s="261"/>
      <c r="G48" s="261"/>
      <c r="H48" s="261"/>
      <c r="I48" s="261"/>
      <c r="J48" s="435"/>
      <c r="K48" s="435"/>
      <c r="L48" s="263"/>
      <c r="M48" s="263"/>
      <c r="N48" s="263"/>
      <c r="O48" s="263"/>
      <c r="P48" s="263"/>
      <c r="Q48" s="263"/>
      <c r="R48" s="263"/>
      <c r="S48" s="263"/>
      <c r="T48" s="263"/>
      <c r="U48" s="264"/>
      <c r="V48" s="438"/>
    </row>
    <row r="49" spans="1:22" ht="15" customHeight="1" thickBot="1">
      <c r="A49" s="423"/>
      <c r="B49" s="427"/>
      <c r="C49" s="428"/>
      <c r="D49" s="432"/>
      <c r="E49" s="274" t="s">
        <v>149</v>
      </c>
      <c r="F49" s="266"/>
      <c r="G49" s="266"/>
      <c r="H49" s="266"/>
      <c r="I49" s="266"/>
      <c r="J49" s="436"/>
      <c r="K49" s="436"/>
      <c r="L49" s="268"/>
      <c r="M49" s="268"/>
      <c r="N49" s="268"/>
      <c r="O49" s="268"/>
      <c r="P49" s="268"/>
      <c r="Q49" s="268"/>
      <c r="R49" s="268"/>
      <c r="S49" s="268"/>
      <c r="T49" s="268"/>
      <c r="U49" s="269"/>
      <c r="V49" s="438"/>
    </row>
    <row r="50" spans="1:22" ht="15" customHeight="1">
      <c r="A50" s="423"/>
      <c r="B50" s="427"/>
      <c r="C50" s="428"/>
      <c r="D50" s="432"/>
      <c r="E50" s="275" t="s">
        <v>150</v>
      </c>
      <c r="F50" s="270"/>
      <c r="G50" s="270"/>
      <c r="H50" s="270"/>
      <c r="I50" s="270"/>
      <c r="J50" s="270"/>
      <c r="K50" s="270"/>
      <c r="L50" s="435">
        <v>2</v>
      </c>
      <c r="M50" s="435">
        <v>2</v>
      </c>
      <c r="N50" s="272"/>
      <c r="O50" s="272"/>
      <c r="P50" s="272"/>
      <c r="Q50" s="272"/>
      <c r="R50" s="272"/>
      <c r="S50" s="272"/>
      <c r="T50" s="272"/>
      <c r="U50" s="276"/>
      <c r="V50" s="438"/>
    </row>
    <row r="51" spans="1:22" ht="15" customHeight="1">
      <c r="A51" s="423"/>
      <c r="B51" s="427"/>
      <c r="C51" s="428"/>
      <c r="D51" s="432"/>
      <c r="E51" s="273" t="s">
        <v>151</v>
      </c>
      <c r="F51" s="261"/>
      <c r="G51" s="261"/>
      <c r="H51" s="261"/>
      <c r="I51" s="261"/>
      <c r="J51" s="261"/>
      <c r="K51" s="261"/>
      <c r="L51" s="435"/>
      <c r="M51" s="435"/>
      <c r="N51" s="263"/>
      <c r="O51" s="263"/>
      <c r="P51" s="263"/>
      <c r="Q51" s="263"/>
      <c r="R51" s="263"/>
      <c r="S51" s="263"/>
      <c r="T51" s="263"/>
      <c r="U51" s="264"/>
      <c r="V51" s="438"/>
    </row>
    <row r="52" spans="1:22" ht="15" customHeight="1">
      <c r="A52" s="423"/>
      <c r="B52" s="427"/>
      <c r="C52" s="428"/>
      <c r="D52" s="432"/>
      <c r="E52" s="273" t="s">
        <v>152</v>
      </c>
      <c r="F52" s="261"/>
      <c r="G52" s="261"/>
      <c r="H52" s="261"/>
      <c r="I52" s="261"/>
      <c r="J52" s="261"/>
      <c r="K52" s="261"/>
      <c r="L52" s="435"/>
      <c r="M52" s="435"/>
      <c r="N52" s="263"/>
      <c r="O52" s="263"/>
      <c r="P52" s="263"/>
      <c r="Q52" s="263"/>
      <c r="R52" s="263"/>
      <c r="S52" s="263"/>
      <c r="T52" s="263"/>
      <c r="U52" s="264"/>
      <c r="V52" s="438"/>
    </row>
    <row r="53" spans="1:22" ht="15" customHeight="1" thickBot="1">
      <c r="A53" s="424"/>
      <c r="B53" s="429"/>
      <c r="C53" s="430"/>
      <c r="D53" s="433"/>
      <c r="E53" s="274" t="s">
        <v>153</v>
      </c>
      <c r="F53" s="266"/>
      <c r="G53" s="266"/>
      <c r="H53" s="266"/>
      <c r="I53" s="266"/>
      <c r="J53" s="266"/>
      <c r="K53" s="266"/>
      <c r="L53" s="436"/>
      <c r="M53" s="436"/>
      <c r="N53" s="268"/>
      <c r="O53" s="268"/>
      <c r="P53" s="268"/>
      <c r="Q53" s="268"/>
      <c r="R53" s="268"/>
      <c r="S53" s="268"/>
      <c r="T53" s="268"/>
      <c r="U53" s="269"/>
      <c r="V53" s="439"/>
    </row>
    <row r="54" spans="1:22" ht="15" customHeight="1" thickBot="1">
      <c r="A54" s="440" t="s">
        <v>17</v>
      </c>
      <c r="B54" s="441"/>
      <c r="C54" s="441"/>
      <c r="D54" s="441"/>
      <c r="E54" s="442"/>
      <c r="F54" s="37">
        <f>SUM(F6:F29)</f>
        <v>9</v>
      </c>
      <c r="G54" s="37">
        <v>11</v>
      </c>
      <c r="H54" s="37">
        <f>SUM(H6:H29)</f>
        <v>9</v>
      </c>
      <c r="I54" s="37">
        <v>11</v>
      </c>
      <c r="J54" s="37">
        <f aca="true" t="shared" si="0" ref="J54:U54">SUM(J6:J29)</f>
        <v>2</v>
      </c>
      <c r="K54" s="37">
        <f t="shared" si="0"/>
        <v>2</v>
      </c>
      <c r="L54" s="37">
        <f t="shared" si="0"/>
        <v>2</v>
      </c>
      <c r="M54" s="37">
        <f t="shared" si="0"/>
        <v>2</v>
      </c>
      <c r="N54" s="37">
        <f t="shared" si="0"/>
        <v>2</v>
      </c>
      <c r="O54" s="37">
        <f t="shared" si="0"/>
        <v>2</v>
      </c>
      <c r="P54" s="37">
        <f t="shared" si="0"/>
        <v>0</v>
      </c>
      <c r="Q54" s="37">
        <f t="shared" si="0"/>
        <v>0</v>
      </c>
      <c r="R54" s="37">
        <f t="shared" si="0"/>
        <v>0</v>
      </c>
      <c r="S54" s="37">
        <f t="shared" si="0"/>
        <v>0</v>
      </c>
      <c r="T54" s="37">
        <f t="shared" si="0"/>
        <v>0</v>
      </c>
      <c r="U54" s="277">
        <f t="shared" si="0"/>
        <v>0</v>
      </c>
      <c r="V54" s="278">
        <v>24</v>
      </c>
    </row>
    <row r="55" spans="1:22" ht="15" customHeight="1" thickBot="1">
      <c r="A55" s="443" t="s">
        <v>18</v>
      </c>
      <c r="B55" s="444"/>
      <c r="C55" s="444"/>
      <c r="D55" s="444"/>
      <c r="E55" s="445"/>
      <c r="F55" s="38">
        <f>SUM(F30:F53)</f>
        <v>0</v>
      </c>
      <c r="G55" s="38">
        <f aca="true" t="shared" si="1" ref="G55:U55">SUM(G30:G53)</f>
        <v>0</v>
      </c>
      <c r="H55" s="38">
        <f t="shared" si="1"/>
        <v>0</v>
      </c>
      <c r="I55" s="38">
        <f t="shared" si="1"/>
        <v>0</v>
      </c>
      <c r="J55" s="38">
        <f t="shared" si="1"/>
        <v>4</v>
      </c>
      <c r="K55" s="38">
        <f t="shared" si="1"/>
        <v>4</v>
      </c>
      <c r="L55" s="38">
        <f t="shared" si="1"/>
        <v>4</v>
      </c>
      <c r="M55" s="38">
        <f t="shared" si="1"/>
        <v>4</v>
      </c>
      <c r="N55" s="38">
        <f t="shared" si="1"/>
        <v>4</v>
      </c>
      <c r="O55" s="38">
        <f t="shared" si="1"/>
        <v>4</v>
      </c>
      <c r="P55" s="38">
        <f t="shared" si="1"/>
        <v>0</v>
      </c>
      <c r="Q55" s="38">
        <f t="shared" si="1"/>
        <v>0</v>
      </c>
      <c r="R55" s="38">
        <f t="shared" si="1"/>
        <v>0</v>
      </c>
      <c r="S55" s="38">
        <f t="shared" si="1"/>
        <v>0</v>
      </c>
      <c r="T55" s="38">
        <f t="shared" si="1"/>
        <v>0</v>
      </c>
      <c r="U55" s="279">
        <f t="shared" si="1"/>
        <v>0</v>
      </c>
      <c r="V55" s="280">
        <v>12</v>
      </c>
    </row>
    <row r="56" spans="1:22" ht="15" customHeight="1" thickBot="1">
      <c r="A56" s="443" t="s">
        <v>154</v>
      </c>
      <c r="B56" s="444"/>
      <c r="C56" s="446"/>
      <c r="D56" s="446"/>
      <c r="E56" s="446"/>
      <c r="F56" s="281">
        <f>SUM(F54:F55)</f>
        <v>9</v>
      </c>
      <c r="G56" s="281">
        <v>12</v>
      </c>
      <c r="H56" s="281">
        <f aca="true" t="shared" si="2" ref="H56:V56">SUM(H54:H55)</f>
        <v>9</v>
      </c>
      <c r="I56" s="281">
        <v>12</v>
      </c>
      <c r="J56" s="281">
        <f t="shared" si="2"/>
        <v>6</v>
      </c>
      <c r="K56" s="281">
        <f t="shared" si="2"/>
        <v>6</v>
      </c>
      <c r="L56" s="281">
        <f t="shared" si="2"/>
        <v>6</v>
      </c>
      <c r="M56" s="281">
        <f t="shared" si="2"/>
        <v>6</v>
      </c>
      <c r="N56" s="281">
        <f t="shared" si="2"/>
        <v>6</v>
      </c>
      <c r="O56" s="281">
        <f t="shared" si="2"/>
        <v>6</v>
      </c>
      <c r="P56" s="281">
        <v>0</v>
      </c>
      <c r="Q56" s="281">
        <v>0</v>
      </c>
      <c r="R56" s="281">
        <f t="shared" si="2"/>
        <v>0</v>
      </c>
      <c r="S56" s="281">
        <f t="shared" si="2"/>
        <v>0</v>
      </c>
      <c r="T56" s="281">
        <f t="shared" si="2"/>
        <v>0</v>
      </c>
      <c r="U56" s="282">
        <f t="shared" si="2"/>
        <v>0</v>
      </c>
      <c r="V56" s="283">
        <f t="shared" si="2"/>
        <v>36</v>
      </c>
    </row>
    <row r="57" spans="1:22" ht="15" customHeight="1">
      <c r="A57" s="447" t="s">
        <v>20</v>
      </c>
      <c r="B57" s="39"/>
      <c r="C57" s="450" t="s">
        <v>155</v>
      </c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2"/>
    </row>
    <row r="58" spans="1:22" ht="15" customHeight="1">
      <c r="A58" s="448"/>
      <c r="B58" s="12"/>
      <c r="C58" s="453" t="s">
        <v>156</v>
      </c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5"/>
    </row>
    <row r="59" spans="1:22" ht="15" customHeight="1">
      <c r="A59" s="448"/>
      <c r="B59" s="12"/>
      <c r="C59" s="453" t="s">
        <v>157</v>
      </c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5"/>
    </row>
    <row r="60" spans="1:22" ht="15" customHeight="1">
      <c r="A60" s="448"/>
      <c r="B60" s="12"/>
      <c r="C60" s="453" t="s">
        <v>158</v>
      </c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7"/>
    </row>
    <row r="61" spans="1:22" ht="15" customHeight="1" thickBot="1">
      <c r="A61" s="449"/>
      <c r="B61" s="13"/>
      <c r="C61" s="458" t="s">
        <v>159</v>
      </c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60"/>
    </row>
  </sheetData>
  <sheetProtection/>
  <mergeCells count="61">
    <mergeCell ref="A57:A61"/>
    <mergeCell ref="C57:V57"/>
    <mergeCell ref="C58:V58"/>
    <mergeCell ref="C59:V59"/>
    <mergeCell ref="C60:V60"/>
    <mergeCell ref="C61:V61"/>
    <mergeCell ref="K46:K49"/>
    <mergeCell ref="L50:L53"/>
    <mergeCell ref="M50:M53"/>
    <mergeCell ref="A54:E54"/>
    <mergeCell ref="A55:E55"/>
    <mergeCell ref="A56:E56"/>
    <mergeCell ref="V30:V53"/>
    <mergeCell ref="N34:N37"/>
    <mergeCell ref="O34:O37"/>
    <mergeCell ref="D38:D45"/>
    <mergeCell ref="J38:J41"/>
    <mergeCell ref="K38:K41"/>
    <mergeCell ref="L42:L45"/>
    <mergeCell ref="M42:M45"/>
    <mergeCell ref="D46:D53"/>
    <mergeCell ref="J46:J49"/>
    <mergeCell ref="V6:V29"/>
    <mergeCell ref="D8:D23"/>
    <mergeCell ref="F8:F11"/>
    <mergeCell ref="G8:G11"/>
    <mergeCell ref="H12:H15"/>
    <mergeCell ref="A30:A53"/>
    <mergeCell ref="B30:C53"/>
    <mergeCell ref="D30:D37"/>
    <mergeCell ref="N30:N33"/>
    <mergeCell ref="O30:O33"/>
    <mergeCell ref="V1:V3"/>
    <mergeCell ref="P2:Q2"/>
    <mergeCell ref="R2:S2"/>
    <mergeCell ref="N2:O2"/>
    <mergeCell ref="B4:C5"/>
    <mergeCell ref="D4:D5"/>
    <mergeCell ref="A1:A3"/>
    <mergeCell ref="B1:C3"/>
    <mergeCell ref="H2:I2"/>
    <mergeCell ref="F1:I1"/>
    <mergeCell ref="J2:K2"/>
    <mergeCell ref="R1:U1"/>
    <mergeCell ref="J1:M1"/>
    <mergeCell ref="N1:Q1"/>
    <mergeCell ref="L20:L23"/>
    <mergeCell ref="M20:M23"/>
    <mergeCell ref="D1:E2"/>
    <mergeCell ref="F2:G2"/>
    <mergeCell ref="T2:U2"/>
    <mergeCell ref="L2:M2"/>
    <mergeCell ref="D6:D7"/>
    <mergeCell ref="D25:D26"/>
    <mergeCell ref="B27:D29"/>
    <mergeCell ref="A4:A5"/>
    <mergeCell ref="I12:I15"/>
    <mergeCell ref="J16:J19"/>
    <mergeCell ref="K16:K19"/>
    <mergeCell ref="A6:A29"/>
    <mergeCell ref="B6:C26"/>
  </mergeCells>
  <printOptions horizontalCentered="1" verticalCentered="1"/>
  <pageMargins left="0.5118110236220472" right="0.5118110236220472" top="0.5511811023622047" bottom="0.35433070866141736" header="0.2362204724409449" footer="0.31496062992125984"/>
  <pageSetup horizontalDpi="600" verticalDpi="600" orientation="landscape" paperSize="9" scale="90" r:id="rId1"/>
  <headerFooter>
    <oddHeader>&amp;C&amp;"標楷體,粗體"&amp;18環球科技大學 日間部共同及通識科目四技課程表&amp;"Arial,粗體"&amp;14( 101&amp;"標楷體,粗體"學年度&amp;"Arial,粗體"(&amp;"標楷體,粗體"含&amp;"Arial,粗體")&amp;"標楷體,粗體"以後入學適用&amp;"Arial,粗體")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Q10" sqref="Q10"/>
    </sheetView>
  </sheetViews>
  <sheetFormatPr defaultColWidth="9.00390625" defaultRowHeight="15.75"/>
  <cols>
    <col min="1" max="1" width="9.875" style="0" customWidth="1"/>
    <col min="2" max="10" width="7.625" style="0" customWidth="1"/>
    <col min="11" max="11" width="7.50390625" style="0" customWidth="1"/>
    <col min="12" max="12" width="7.625" style="0" customWidth="1"/>
    <col min="13" max="13" width="7.625" style="27" customWidth="1"/>
  </cols>
  <sheetData>
    <row r="1" spans="1:13" ht="26.25" customHeight="1">
      <c r="A1" s="466" t="s">
        <v>160</v>
      </c>
      <c r="B1" s="468" t="s">
        <v>161</v>
      </c>
      <c r="C1" s="468" t="s">
        <v>162</v>
      </c>
      <c r="D1" s="462" t="s">
        <v>163</v>
      </c>
      <c r="E1" s="463"/>
      <c r="F1" s="462" t="s">
        <v>164</v>
      </c>
      <c r="G1" s="463"/>
      <c r="H1" s="462" t="s">
        <v>165</v>
      </c>
      <c r="I1" s="464"/>
      <c r="J1" s="462" t="s">
        <v>166</v>
      </c>
      <c r="K1" s="465"/>
      <c r="L1" s="462" t="s">
        <v>167</v>
      </c>
      <c r="M1" s="471"/>
    </row>
    <row r="2" spans="1:13" ht="17.25" thickBot="1">
      <c r="A2" s="467"/>
      <c r="B2" s="469"/>
      <c r="C2" s="469"/>
      <c r="D2" s="17" t="s">
        <v>168</v>
      </c>
      <c r="E2" s="18" t="s">
        <v>169</v>
      </c>
      <c r="F2" s="17" t="s">
        <v>168</v>
      </c>
      <c r="G2" s="18" t="s">
        <v>169</v>
      </c>
      <c r="H2" s="17" t="s">
        <v>168</v>
      </c>
      <c r="I2" s="18" t="s">
        <v>169</v>
      </c>
      <c r="J2" s="17" t="s">
        <v>168</v>
      </c>
      <c r="K2" s="18" t="s">
        <v>169</v>
      </c>
      <c r="L2" s="17" t="s">
        <v>168</v>
      </c>
      <c r="M2" s="19" t="s">
        <v>169</v>
      </c>
    </row>
    <row r="3" spans="1:13" ht="19.5" customHeight="1">
      <c r="A3" s="20" t="s">
        <v>170</v>
      </c>
      <c r="B3" s="21" t="s">
        <v>171</v>
      </c>
      <c r="C3" s="21" t="s">
        <v>172</v>
      </c>
      <c r="D3" s="284">
        <v>13</v>
      </c>
      <c r="E3" s="284">
        <v>15</v>
      </c>
      <c r="F3" s="284">
        <v>0</v>
      </c>
      <c r="G3" s="284">
        <v>0</v>
      </c>
      <c r="H3" s="284">
        <v>9</v>
      </c>
      <c r="I3" s="284">
        <v>12</v>
      </c>
      <c r="J3" s="284">
        <v>0</v>
      </c>
      <c r="K3" s="285">
        <v>0</v>
      </c>
      <c r="L3" s="22">
        <f>J3+H3+F3+D3</f>
        <v>22</v>
      </c>
      <c r="M3" s="23">
        <f>K3+I3+G3+E3</f>
        <v>27</v>
      </c>
    </row>
    <row r="4" spans="1:13" ht="19.5" customHeight="1">
      <c r="A4" s="24" t="s">
        <v>170</v>
      </c>
      <c r="B4" s="25" t="s">
        <v>171</v>
      </c>
      <c r="C4" s="25" t="s">
        <v>173</v>
      </c>
      <c r="D4" s="284">
        <v>11</v>
      </c>
      <c r="E4" s="284">
        <v>14</v>
      </c>
      <c r="F4" s="284">
        <v>0</v>
      </c>
      <c r="G4" s="284">
        <v>0</v>
      </c>
      <c r="H4" s="286">
        <v>9</v>
      </c>
      <c r="I4" s="286">
        <v>12</v>
      </c>
      <c r="J4" s="286">
        <v>0</v>
      </c>
      <c r="K4" s="287">
        <v>0</v>
      </c>
      <c r="L4" s="22">
        <f aca="true" t="shared" si="0" ref="L4:M10">J4+H4+F4+D4</f>
        <v>20</v>
      </c>
      <c r="M4" s="288">
        <f t="shared" si="0"/>
        <v>26</v>
      </c>
    </row>
    <row r="5" spans="1:13" ht="19.5" customHeight="1">
      <c r="A5" s="20" t="s">
        <v>170</v>
      </c>
      <c r="B5" s="25" t="s">
        <v>174</v>
      </c>
      <c r="C5" s="21" t="s">
        <v>172</v>
      </c>
      <c r="D5" s="284">
        <v>10</v>
      </c>
      <c r="E5" s="284">
        <v>11</v>
      </c>
      <c r="F5" s="284">
        <v>4</v>
      </c>
      <c r="G5" s="284">
        <v>4</v>
      </c>
      <c r="H5" s="284">
        <v>2</v>
      </c>
      <c r="I5" s="284">
        <v>2</v>
      </c>
      <c r="J5" s="286">
        <v>4</v>
      </c>
      <c r="K5" s="286">
        <v>4</v>
      </c>
      <c r="L5" s="22">
        <f t="shared" si="0"/>
        <v>20</v>
      </c>
      <c r="M5" s="288">
        <f t="shared" si="0"/>
        <v>21</v>
      </c>
    </row>
    <row r="6" spans="1:13" ht="19.5" customHeight="1">
      <c r="A6" s="24" t="s">
        <v>170</v>
      </c>
      <c r="B6" s="25" t="s">
        <v>174</v>
      </c>
      <c r="C6" s="25" t="s">
        <v>173</v>
      </c>
      <c r="D6" s="284">
        <v>10</v>
      </c>
      <c r="E6" s="284">
        <v>10</v>
      </c>
      <c r="F6" s="284">
        <v>8</v>
      </c>
      <c r="G6" s="284">
        <v>8</v>
      </c>
      <c r="H6" s="284">
        <v>2</v>
      </c>
      <c r="I6" s="284">
        <v>2</v>
      </c>
      <c r="J6" s="286">
        <v>4</v>
      </c>
      <c r="K6" s="286">
        <v>4</v>
      </c>
      <c r="L6" s="22">
        <f t="shared" si="0"/>
        <v>24</v>
      </c>
      <c r="M6" s="288">
        <f t="shared" si="0"/>
        <v>24</v>
      </c>
    </row>
    <row r="7" spans="1:13" ht="19.5" customHeight="1">
      <c r="A7" s="20" t="s">
        <v>170</v>
      </c>
      <c r="B7" s="25" t="s">
        <v>175</v>
      </c>
      <c r="C7" s="21" t="s">
        <v>172</v>
      </c>
      <c r="D7" s="284">
        <v>8</v>
      </c>
      <c r="E7" s="284">
        <v>8</v>
      </c>
      <c r="F7" s="284">
        <v>6</v>
      </c>
      <c r="G7" s="284">
        <v>6</v>
      </c>
      <c r="H7" s="284">
        <v>2</v>
      </c>
      <c r="I7" s="284">
        <v>2</v>
      </c>
      <c r="J7" s="286">
        <v>4</v>
      </c>
      <c r="K7" s="286">
        <v>4</v>
      </c>
      <c r="L7" s="22">
        <f t="shared" si="0"/>
        <v>20</v>
      </c>
      <c r="M7" s="289">
        <f t="shared" si="0"/>
        <v>20</v>
      </c>
    </row>
    <row r="8" spans="1:13" ht="19.5" customHeight="1">
      <c r="A8" s="24" t="s">
        <v>170</v>
      </c>
      <c r="B8" s="25" t="s">
        <v>175</v>
      </c>
      <c r="C8" s="25" t="s">
        <v>173</v>
      </c>
      <c r="D8" s="284">
        <v>5</v>
      </c>
      <c r="E8" s="284">
        <v>5</v>
      </c>
      <c r="F8" s="284">
        <v>9</v>
      </c>
      <c r="G8" s="284">
        <v>9</v>
      </c>
      <c r="H8" s="284">
        <v>0</v>
      </c>
      <c r="I8" s="284">
        <v>0</v>
      </c>
      <c r="J8" s="286">
        <v>0</v>
      </c>
      <c r="K8" s="286">
        <v>0</v>
      </c>
      <c r="L8" s="22">
        <f t="shared" si="0"/>
        <v>14</v>
      </c>
      <c r="M8" s="288">
        <f t="shared" si="0"/>
        <v>14</v>
      </c>
    </row>
    <row r="9" spans="1:13" ht="19.5" customHeight="1">
      <c r="A9" s="20" t="s">
        <v>170</v>
      </c>
      <c r="B9" s="25" t="s">
        <v>176</v>
      </c>
      <c r="C9" s="21" t="s">
        <v>172</v>
      </c>
      <c r="D9" s="284">
        <v>4</v>
      </c>
      <c r="E9" s="284">
        <v>4</v>
      </c>
      <c r="F9" s="284">
        <v>6</v>
      </c>
      <c r="G9" s="284">
        <v>6</v>
      </c>
      <c r="H9" s="284">
        <v>0</v>
      </c>
      <c r="I9" s="284">
        <v>0</v>
      </c>
      <c r="J9" s="286">
        <v>0</v>
      </c>
      <c r="K9" s="286">
        <v>0</v>
      </c>
      <c r="L9" s="22">
        <f t="shared" si="0"/>
        <v>10</v>
      </c>
      <c r="M9" s="288">
        <f t="shared" si="0"/>
        <v>10</v>
      </c>
    </row>
    <row r="10" spans="1:13" ht="19.5" customHeight="1">
      <c r="A10" s="24" t="s">
        <v>170</v>
      </c>
      <c r="B10" s="25" t="s">
        <v>176</v>
      </c>
      <c r="C10" s="25" t="s">
        <v>173</v>
      </c>
      <c r="D10" s="21">
        <v>5</v>
      </c>
      <c r="E10" s="21">
        <v>5</v>
      </c>
      <c r="F10" s="21">
        <v>6</v>
      </c>
      <c r="G10" s="21">
        <v>6</v>
      </c>
      <c r="H10" s="284">
        <v>0</v>
      </c>
      <c r="I10" s="284">
        <v>0</v>
      </c>
      <c r="J10" s="286">
        <v>0</v>
      </c>
      <c r="K10" s="286">
        <v>0</v>
      </c>
      <c r="L10" s="22">
        <f t="shared" si="0"/>
        <v>11</v>
      </c>
      <c r="M10" s="288">
        <f t="shared" si="0"/>
        <v>11</v>
      </c>
    </row>
    <row r="11" spans="1:13" ht="19.5" customHeight="1">
      <c r="A11" s="42"/>
      <c r="B11" s="21"/>
      <c r="C11" s="21"/>
      <c r="D11" s="21"/>
      <c r="E11" s="21"/>
      <c r="F11" s="21"/>
      <c r="G11" s="21"/>
      <c r="H11" s="21"/>
      <c r="I11" s="21"/>
      <c r="J11" s="25"/>
      <c r="K11" s="26"/>
      <c r="L11" s="22"/>
      <c r="M11" s="289"/>
    </row>
    <row r="12" spans="1:13" ht="19.5" customHeight="1">
      <c r="A12" s="42"/>
      <c r="B12" s="25"/>
      <c r="C12" s="25"/>
      <c r="D12" s="21"/>
      <c r="E12" s="21"/>
      <c r="F12" s="21"/>
      <c r="G12" s="21"/>
      <c r="H12" s="21"/>
      <c r="I12" s="21"/>
      <c r="J12" s="25"/>
      <c r="K12" s="26"/>
      <c r="L12" s="22"/>
      <c r="M12" s="288"/>
    </row>
    <row r="13" spans="1:13" ht="19.5" customHeight="1">
      <c r="A13" s="42"/>
      <c r="B13" s="25"/>
      <c r="C13" s="21"/>
      <c r="D13" s="21"/>
      <c r="E13" s="21"/>
      <c r="F13" s="21"/>
      <c r="G13" s="21"/>
      <c r="H13" s="21"/>
      <c r="I13" s="21"/>
      <c r="J13" s="25"/>
      <c r="K13" s="26"/>
      <c r="L13" s="22"/>
      <c r="M13" s="288"/>
    </row>
    <row r="14" spans="1:13" ht="19.5" customHeight="1">
      <c r="A14" s="42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2"/>
      <c r="M14" s="288"/>
    </row>
    <row r="15" spans="1:13" ht="19.5" customHeight="1" thickBo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2"/>
      <c r="M15" s="289"/>
    </row>
    <row r="16" spans="1:13" ht="19.5" customHeight="1" thickBot="1">
      <c r="A16" s="472" t="s">
        <v>177</v>
      </c>
      <c r="B16" s="473"/>
      <c r="C16" s="474"/>
      <c r="D16" s="290">
        <f>SUM(D3:D15)</f>
        <v>66</v>
      </c>
      <c r="E16" s="290">
        <f aca="true" t="shared" si="1" ref="E16:M16">SUM(E3:E15)</f>
        <v>72</v>
      </c>
      <c r="F16" s="290">
        <f t="shared" si="1"/>
        <v>39</v>
      </c>
      <c r="G16" s="290">
        <f t="shared" si="1"/>
        <v>39</v>
      </c>
      <c r="H16" s="290">
        <f t="shared" si="1"/>
        <v>24</v>
      </c>
      <c r="I16" s="290">
        <f t="shared" si="1"/>
        <v>30</v>
      </c>
      <c r="J16" s="290">
        <f t="shared" si="1"/>
        <v>12</v>
      </c>
      <c r="K16" s="290">
        <f t="shared" si="1"/>
        <v>12</v>
      </c>
      <c r="L16" s="290">
        <f t="shared" si="1"/>
        <v>141</v>
      </c>
      <c r="M16" s="307">
        <f t="shared" si="1"/>
        <v>153</v>
      </c>
    </row>
    <row r="17" spans="1:13" s="27" customFormat="1" ht="19.5" customHeight="1">
      <c r="A17" s="41"/>
      <c r="B17" s="41"/>
      <c r="C17" s="41"/>
      <c r="D17" s="40"/>
      <c r="E17" s="40"/>
      <c r="F17" s="470"/>
      <c r="G17" s="470"/>
      <c r="H17" s="40"/>
      <c r="I17" s="40"/>
      <c r="J17" s="40"/>
      <c r="K17" s="40"/>
      <c r="L17" s="40"/>
      <c r="M17" s="40"/>
    </row>
    <row r="18" spans="1:13" ht="39" customHeight="1">
      <c r="A18" s="461" t="s">
        <v>200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</row>
    <row r="19" spans="1:13" s="29" customFormat="1" ht="16.5">
      <c r="A19" s="29" t="s">
        <v>1</v>
      </c>
      <c r="M19" s="30"/>
    </row>
    <row r="20" s="29" customFormat="1" ht="16.5">
      <c r="A20" s="29" t="s">
        <v>2</v>
      </c>
    </row>
    <row r="22" spans="1:10" ht="16.5">
      <c r="A22" s="300" t="s">
        <v>184</v>
      </c>
      <c r="B22" s="300"/>
      <c r="C22" s="300"/>
      <c r="D22" s="300" t="s">
        <v>185</v>
      </c>
      <c r="E22" s="300"/>
      <c r="F22" s="300"/>
      <c r="G22" s="300" t="s">
        <v>186</v>
      </c>
      <c r="H22" s="300"/>
      <c r="I22" s="300"/>
      <c r="J22" s="300" t="s">
        <v>187</v>
      </c>
    </row>
    <row r="23" spans="1:10" ht="16.5">
      <c r="A23" s="300"/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ht="16.5">
      <c r="A24" s="300" t="s">
        <v>188</v>
      </c>
      <c r="B24" s="301"/>
      <c r="C24" s="300"/>
      <c r="D24" s="301" t="s">
        <v>189</v>
      </c>
      <c r="E24" s="300"/>
      <c r="F24" s="300"/>
      <c r="G24" s="301" t="s">
        <v>190</v>
      </c>
      <c r="H24" s="301"/>
      <c r="I24" s="301"/>
      <c r="J24" s="301" t="s">
        <v>191</v>
      </c>
    </row>
  </sheetData>
  <sheetProtection/>
  <mergeCells count="11">
    <mergeCell ref="A16:C16"/>
    <mergeCell ref="A18:M18"/>
    <mergeCell ref="F1:G1"/>
    <mergeCell ref="H1:I1"/>
    <mergeCell ref="J1:K1"/>
    <mergeCell ref="A1:A2"/>
    <mergeCell ref="B1:B2"/>
    <mergeCell ref="F17:G17"/>
    <mergeCell ref="C1:C2"/>
    <mergeCell ref="D1:E1"/>
    <mergeCell ref="L1:M1"/>
  </mergeCells>
  <printOptions horizontalCentered="1"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&amp;C&amp;"標楷體,標準"&amp;18環球科技大學   創意商品設計系學分配當表(102學年度入學適用)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2016-12-12T11:07:15Z</cp:lastPrinted>
  <dcterms:created xsi:type="dcterms:W3CDTF">2010-03-03T00:24:27Z</dcterms:created>
  <dcterms:modified xsi:type="dcterms:W3CDTF">2016-12-12T11:09:03Z</dcterms:modified>
  <cp:category/>
  <cp:version/>
  <cp:contentType/>
  <cp:contentStatus/>
</cp:coreProperties>
</file>